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<sst xmlns="http://schemas.openxmlformats.org/spreadsheetml/2006/main" count="1554" uniqueCount="661">
  <si>
    <t>区属</t>
  </si>
  <si>
    <t>土地性质</t>
  </si>
  <si>
    <t>宗地位置</t>
  </si>
  <si>
    <t>地块名称</t>
  </si>
  <si>
    <t>用地
性质</t>
  </si>
  <si>
    <t>容积率</t>
  </si>
  <si>
    <t>越秀</t>
  </si>
  <si>
    <t>国有</t>
  </si>
  <si>
    <t>居住用地</t>
  </si>
  <si>
    <t>商品住宅用地</t>
  </si>
  <si>
    <t>二类居住用地</t>
  </si>
  <si>
    <t>集体</t>
  </si>
  <si>
    <t>海珠</t>
  </si>
  <si>
    <t>天河</t>
  </si>
  <si>
    <t>伴山路以东，思成路以西</t>
  </si>
  <si>
    <t>其他商务设施用地</t>
  </si>
  <si>
    <t>火炉山南路以东，华观路以北</t>
  </si>
  <si>
    <t>项目东至广花路，西至夏花三路，南至江府路</t>
  </si>
  <si>
    <t>江高镇中心城区政府储备用地二期</t>
  </si>
  <si>
    <t>2.2-2.8</t>
  </si>
  <si>
    <t>白云区同德街田心村</t>
  </si>
  <si>
    <t>田心村“城中村”改造项目</t>
  </si>
  <si>
    <t>白云</t>
  </si>
  <si>
    <t>商服用地</t>
  </si>
  <si>
    <t>永平街东平村</t>
  </si>
  <si>
    <t>均禾大道北工业区（原东村平玻璃厂）改造项目</t>
  </si>
  <si>
    <t>钟落潭镇五龙岗村</t>
  </si>
  <si>
    <t>五龙岗村级工业园改造项目（一期）</t>
  </si>
  <si>
    <t>项目北至黄边北路，东至云山诗意，南至白云花园</t>
  </si>
  <si>
    <t>黄边村工业园改造项目</t>
  </si>
  <si>
    <t>1.4-7.2</t>
  </si>
  <si>
    <t>白云区鹤龙街黄边北路以南、空港大道以东、云山诗意以西</t>
  </si>
  <si>
    <t>黄边地铁站周边政府储备用地</t>
  </si>
  <si>
    <t>3.2-11.3</t>
  </si>
  <si>
    <t>白云区石门街朝阳村南沙落</t>
  </si>
  <si>
    <t>朝阳留用地</t>
  </si>
  <si>
    <t>村庄建设用地、商业用地、商务用地、娱乐康体用地</t>
  </si>
  <si>
    <t>白云区钟落潭镇寮采村</t>
  </si>
  <si>
    <t>村庄建设用地、文化设施用地、商业服务业设施用地</t>
  </si>
  <si>
    <t>白云区均禾街清湖村、罗岗村、新科村</t>
  </si>
  <si>
    <t>上官苑（铁一中学）地块返还清湖、新科村留用地</t>
  </si>
  <si>
    <t>商业金融业用地</t>
  </si>
  <si>
    <t>新广从路东侧</t>
  </si>
  <si>
    <t>白沙6号地块</t>
  </si>
  <si>
    <t>工业用地</t>
  </si>
  <si>
    <t>白云区江高镇白云工业园SQQ-1902规划单元</t>
  </si>
  <si>
    <t>SQQ-1902-4</t>
  </si>
  <si>
    <t>一类工业用地</t>
  </si>
  <si>
    <t>≤1.2</t>
  </si>
  <si>
    <t>白云区江高镇珠江村</t>
  </si>
  <si>
    <t>珠江村留地</t>
  </si>
  <si>
    <t>-</t>
  </si>
  <si>
    <t>竂采村美丽乡村留用地</t>
  </si>
  <si>
    <t>花都</t>
  </si>
  <si>
    <t>广花公路以东、花都湖以南</t>
  </si>
  <si>
    <t>J08-YY1</t>
  </si>
  <si>
    <t>≤2.5</t>
  </si>
  <si>
    <t>商业商务设施兼容用地</t>
  </si>
  <si>
    <t>迎宾大道以西，景天路以北</t>
  </si>
  <si>
    <t>融资地块二（A1）</t>
  </si>
  <si>
    <t>≤3.0</t>
  </si>
  <si>
    <t>工业大道南</t>
  </si>
  <si>
    <t>工业大道南三、四地块</t>
  </si>
  <si>
    <t>≤2.0</t>
  </si>
  <si>
    <t>商业用地</t>
  </si>
  <si>
    <t>≤4.0</t>
  </si>
  <si>
    <t>雅瑶中路以南、凤凰路以东</t>
  </si>
  <si>
    <t>G10-YY01-2</t>
  </si>
  <si>
    <t>≥2.0且≤3.0</t>
  </si>
  <si>
    <t>G10-YY01-3B</t>
  </si>
  <si>
    <t>≥26016且≤39024</t>
  </si>
  <si>
    <t>金谷大道以东、机场高速北延线</t>
  </si>
  <si>
    <t>G09-KGW04I</t>
  </si>
  <si>
    <t>凤凰路以西，建设路以北</t>
  </si>
  <si>
    <t>广花路东一地块（一期）</t>
  </si>
  <si>
    <t>≥2.0且≤4.0</t>
  </si>
  <si>
    <t>≤1.6</t>
  </si>
  <si>
    <t>一类工业用地（M1）</t>
  </si>
  <si>
    <t>大涡村</t>
  </si>
  <si>
    <t>炭步镇大涡村集体经济发展留用地</t>
  </si>
  <si>
    <t>二类工业用地(M2)</t>
  </si>
  <si>
    <t>≤4851</t>
  </si>
  <si>
    <t>鸭湖村、民主村</t>
  </si>
  <si>
    <t>炭步镇历史欠账留用地集中区</t>
  </si>
  <si>
    <t>凤凰路以东、雅瑶中路以南
（G10-YY01）</t>
  </si>
  <si>
    <t>广州市花都区新雅街新村留用地
（新梓园留用地）</t>
  </si>
  <si>
    <t>迎宾大道以南、合和新城以东</t>
  </si>
  <si>
    <t>广州市花都区新雅街清㘵村留用地</t>
  </si>
  <si>
    <t>物流仓储用地</t>
  </si>
  <si>
    <t>商业商务用地</t>
  </si>
  <si>
    <t>花都区花城街</t>
  </si>
  <si>
    <t>广州北站综合交通枢纽开发建设项目（天贵路万达城西侧）安置区</t>
  </si>
  <si>
    <t>二类居住用地(R2)</t>
  </si>
  <si>
    <t>从化</t>
  </si>
  <si>
    <t>永宁街叶岭村</t>
  </si>
  <si>
    <t>永宁街叶岭村
65.61亩地块</t>
  </si>
  <si>
    <t>永宁街叶岭村52.968亩地块</t>
  </si>
  <si>
    <t>永宁街叶岭村77.069亩地块</t>
  </si>
  <si>
    <t>仙村镇沙滘村</t>
  </si>
  <si>
    <t>仙村镇沙滘村73.669亩地块</t>
  </si>
  <si>
    <t>荔城街廖村村</t>
  </si>
  <si>
    <t>荔城街廖村村37.586亩地块</t>
  </si>
  <si>
    <t>荔城街廖村村38.903亩地块</t>
  </si>
  <si>
    <t>荔城街五一村</t>
  </si>
  <si>
    <t>荔城街五一村
33.323亩地块</t>
  </si>
  <si>
    <t>永宁街简村村</t>
  </si>
  <si>
    <t>永宁街简村村36.873亩地块</t>
  </si>
  <si>
    <t>中新镇三迳村</t>
  </si>
  <si>
    <t>中新镇三迳村46.663亩地块</t>
  </si>
  <si>
    <t>仙村镇仙村一路</t>
  </si>
  <si>
    <t>仙村镇仙村一路67.050亩地块</t>
  </si>
  <si>
    <t>朱村街朱村村</t>
  </si>
  <si>
    <t>朱村街朱村村71.546亩地块</t>
  </si>
  <si>
    <t>新塘镇新墩村</t>
  </si>
  <si>
    <t>新塘镇新墩村313亩地块</t>
  </si>
  <si>
    <t>派潭镇背阴村</t>
  </si>
  <si>
    <t>派潭镇背阴村195亩地块</t>
  </si>
  <si>
    <t>商业设施用地、商务设施用地、二类居住用地</t>
  </si>
  <si>
    <t>永宁街九如村</t>
  </si>
  <si>
    <t>永宁街九如村30亩地块</t>
  </si>
  <si>
    <t>AB1205022</t>
  </si>
  <si>
    <t>AB1205031</t>
  </si>
  <si>
    <r>
      <t>鸦岗BY-BYH-14地块</t>
    </r>
  </si>
  <si>
    <t>荔湾</t>
  </si>
  <si>
    <t>荔湾区南岸路、珠江东侧</t>
  </si>
  <si>
    <t>荔湾区冷冻厂地块</t>
  </si>
  <si>
    <t>二类居住用地兼容商业金融业用地</t>
  </si>
  <si>
    <t>≤83596.77</t>
  </si>
  <si>
    <t>太和镇大源村</t>
  </si>
  <si>
    <t>白云区种鸡场地块</t>
  </si>
  <si>
    <t>住宅</t>
  </si>
  <si>
    <t>商业</t>
  </si>
  <si>
    <t>白云区人和镇江人三路南侧</t>
  </si>
  <si>
    <t>广州航空产业基地一期（928）AB0611054/056地块</t>
  </si>
  <si>
    <t>二类居住用地（R2）</t>
  </si>
  <si>
    <t>方华公路两侧，江人三路以南</t>
  </si>
  <si>
    <t>花都大道以南，大广高速以东</t>
  </si>
  <si>
    <t>大广高速以东CE0401041地块</t>
  </si>
  <si>
    <t>一类物流仓储/一类工业/二类工业可选择用地（W1/M1/M2)</t>
  </si>
  <si>
    <t>一类物流仓储用地≤2.0；
一类工业/二类工业用地≤3.0</t>
  </si>
  <si>
    <t>大广高速以东CE0401021地块</t>
  </si>
  <si>
    <t>一类物流仓储用地≤2.0
一类工业用地≤3.0</t>
  </si>
  <si>
    <t>广州航空产业基地一期AB0611052地块</t>
  </si>
  <si>
    <t>广州航空产业基地一期AB0611053地块</t>
  </si>
  <si>
    <t>广州航空产业基地一期AB0611046地块</t>
  </si>
  <si>
    <t>广州航空产业基地一期AB0611047地块</t>
  </si>
  <si>
    <t>广州航空产业基地一期AB0611048地块</t>
  </si>
  <si>
    <t>广州航空产业基地一期AB0611049地块</t>
  </si>
  <si>
    <t>广州航空产业基地一期AB0611050地块</t>
  </si>
  <si>
    <t>广州航空产业基地一期AB0611051地块</t>
  </si>
  <si>
    <t>镜湖大道以东，黄冈中学以南</t>
  </si>
  <si>
    <t>J12-XH01地块</t>
  </si>
  <si>
    <t>商务用地</t>
  </si>
  <si>
    <t>番禺</t>
  </si>
  <si>
    <t>广州国际科技创新城一期C地块</t>
  </si>
  <si>
    <t>二类居住用地、其他商务、商业用地</t>
  </si>
  <si>
    <t>2.7-4.5</t>
  </si>
  <si>
    <t>番禺区钟村街谢村村</t>
  </si>
  <si>
    <t>谢村村屠宰场留用地</t>
  </si>
  <si>
    <t>番禺区钟村街兴业大道胜石村路段南侧</t>
  </si>
  <si>
    <t>胜石村新客站及广珠城际留用地</t>
  </si>
  <si>
    <t>村庄建设用地（商业设施用地兼容商务设施用地）</t>
  </si>
  <si>
    <t>番禺区南村镇南村村</t>
  </si>
  <si>
    <t>南村镇NC17-G兴业大道南侧B地块留用地</t>
  </si>
  <si>
    <t>商务兼容商业</t>
  </si>
  <si>
    <t>南村镇NC17-G兴业大道南侧A地块留用地</t>
  </si>
  <si>
    <t>华工首期留用地</t>
  </si>
  <si>
    <t>番禺区南村镇罗边村</t>
  </si>
  <si>
    <t>番禺区南村镇樟边村</t>
  </si>
  <si>
    <t>广明高速公路留用地</t>
  </si>
  <si>
    <t>商业兼容商务</t>
  </si>
  <si>
    <t>番禺区石楼镇茭东村</t>
  </si>
  <si>
    <t>村经济发展留用地</t>
  </si>
  <si>
    <t>番禺区石楼镇茭西村</t>
  </si>
  <si>
    <t>番禺区化龙镇山门村</t>
  </si>
  <si>
    <t>化龙镇金湖工业区HLG10-09地块</t>
  </si>
  <si>
    <t>番禺区南村镇兴南大道118号</t>
  </si>
  <si>
    <t>番禺区中铁建港航局集团钢结构工程有限公司（总部基地）旧厂地块</t>
  </si>
  <si>
    <t>其他商务设施用地（B29）</t>
  </si>
  <si>
    <t>≤62284</t>
  </si>
  <si>
    <t>村经济留用
地</t>
  </si>
  <si>
    <t>番禺区南村镇坑头村</t>
  </si>
  <si>
    <t>广南变电站留用地</t>
  </si>
  <si>
    <t>村经济发展用地（工业项目）</t>
  </si>
  <si>
    <t>番禺区化龙镇潭山村金湖工业区B区</t>
  </si>
  <si>
    <t>番禺区新造建筑工程有限公司旧厂地块</t>
  </si>
  <si>
    <t>番禺区大龙街东部沙涌村长沙路21号</t>
  </si>
  <si>
    <t>广州市番禺国艺旧厂地块</t>
  </si>
  <si>
    <t>番禺区化龙镇眉山村</t>
  </si>
  <si>
    <t>番禺区化龙镇眉山村经济发展留用地</t>
  </si>
  <si>
    <t>番禺区沙头街横江村</t>
  </si>
  <si>
    <t>沙头街横江禺山西路南侧地块</t>
  </si>
  <si>
    <t>二类居住用地、幼儿园用地</t>
  </si>
  <si>
    <t>2.0-3.0</t>
  </si>
  <si>
    <t>番禺区东环街市广路两侧</t>
  </si>
  <si>
    <t>东环街易兴DHJ15-01地块</t>
  </si>
  <si>
    <t>1.01-2.8</t>
  </si>
  <si>
    <t>番禺区石楼镇石二村</t>
  </si>
  <si>
    <t>石楼镇新城地块</t>
  </si>
  <si>
    <t>商业金融用地</t>
  </si>
  <si>
    <t>二类工业用地</t>
  </si>
  <si>
    <t>黄埔</t>
  </si>
  <si>
    <t>南沙</t>
  </si>
  <si>
    <t>增城</t>
  </si>
  <si>
    <t>联和街南科林路以北、海云路以西</t>
  </si>
  <si>
    <t>海云路以西地块</t>
  </si>
  <si>
    <t>知识城工业地块一</t>
  </si>
  <si>
    <t>联和街科翔路以南、开泰大道以西</t>
  </si>
  <si>
    <t>科翔路以南地块一</t>
  </si>
  <si>
    <t>九龙镇知识城南起步区凤凰湖以北</t>
  </si>
  <si>
    <t>知识城南起步区商业地块一</t>
  </si>
  <si>
    <t>大沙街广深高速以南、捷普东侧路西延线以北</t>
  </si>
  <si>
    <t>大沙街广园快速路以北、鱼茅路以西</t>
  </si>
  <si>
    <t>广本东南角地块</t>
  </si>
  <si>
    <t>大沙街广园快速路以北、乌涌以西</t>
  </si>
  <si>
    <t>丰乐北产业园地块四剩余用地</t>
  </si>
  <si>
    <t>中新广州知识城开放大道以东、人才东路以北</t>
  </si>
  <si>
    <t>知识城工业地块三</t>
  </si>
  <si>
    <t>九龙镇广河高速以南、九龙大道以西</t>
  </si>
  <si>
    <t>广河高速以南地块一</t>
  </si>
  <si>
    <t>联和街风信路以西、风信支路以北</t>
  </si>
  <si>
    <t>风信路以西地块</t>
  </si>
  <si>
    <t>穗东街隔墙路以东，港前路以南</t>
  </si>
  <si>
    <t>南湾产业园地块</t>
  </si>
  <si>
    <t>联和街科翔路以南、开泰大道以东</t>
  </si>
  <si>
    <t>科翔路以南地块二</t>
  </si>
  <si>
    <t>联和街开泰大道以北、新阳西路以东</t>
  </si>
  <si>
    <t>新阳西路以东地块</t>
  </si>
  <si>
    <t>商务兼容商业用地</t>
  </si>
  <si>
    <t>九龙镇凤凰一路以以北</t>
  </si>
  <si>
    <t>知识城工业地块二</t>
  </si>
  <si>
    <t>九龙镇九龙大道以西、凤凰一路以北</t>
  </si>
  <si>
    <t>商业用地兼容商务用地</t>
  </si>
  <si>
    <t>居住用地、学校用地</t>
  </si>
  <si>
    <t>鱼珠街黄埔大道以南、鱼珠国际木材市场</t>
  </si>
  <si>
    <t>商业兼容商务用地</t>
  </si>
  <si>
    <t>收回广物地块四</t>
  </si>
  <si>
    <t>东区街广深高速以南、华南新材料基地以东</t>
  </si>
  <si>
    <t>穗东街黄埔东路以北、龙头路以东</t>
  </si>
  <si>
    <t>东风化工地块</t>
  </si>
  <si>
    <t>穗东街黄埔东路以北、龙头路以西</t>
  </si>
  <si>
    <t>黄埔化工地块</t>
  </si>
  <si>
    <t>2.73/1.5</t>
  </si>
  <si>
    <t>中新广州知识城永九快速路以东、智慧大道(钟太快速路)以北</t>
  </si>
  <si>
    <t>LG偏光片以南地块一</t>
  </si>
  <si>
    <t>LG偏光片以南地块二</t>
  </si>
  <si>
    <t>九佛农工商地块二</t>
  </si>
  <si>
    <t>收回广物地块五</t>
  </si>
  <si>
    <t>商务商业用地</t>
  </si>
  <si>
    <t>广钢新城AF040225-A</t>
  </si>
  <si>
    <t>广钢新城AF040225-B</t>
  </si>
  <si>
    <t>白云区金沙洲AB3705032地块</t>
  </si>
  <si>
    <t>南站BA0503020</t>
  </si>
  <si>
    <t>南站BA0503038\
BA0503038地块</t>
  </si>
  <si>
    <t>大学城BB0101822</t>
  </si>
  <si>
    <t>≤2.8/≤3.5</t>
  </si>
  <si>
    <t>横沥镇灵山岛尖</t>
  </si>
  <si>
    <t>二类居住用地、二类居住用地兼容商服用地</t>
  </si>
  <si>
    <t>≤2.8</t>
  </si>
  <si>
    <t>七一村留用地</t>
  </si>
  <si>
    <t>二类居住用地、商服用地</t>
  </si>
  <si>
    <t>黄阁镇东湾村</t>
  </si>
  <si>
    <t>东湾村留用地</t>
  </si>
  <si>
    <t>≤3.3</t>
  </si>
  <si>
    <t>黄阁镇梅山糖厂</t>
  </si>
  <si>
    <t>梅山糖厂片区</t>
  </si>
  <si>
    <t>550000（其中居住340000，商服210000）</t>
  </si>
  <si>
    <t>≤3.7</t>
  </si>
  <si>
    <t>南沙街金岭北路东侧</t>
  </si>
  <si>
    <t>板头石场地块</t>
  </si>
  <si>
    <t>南沙街海傍路东侧</t>
  </si>
  <si>
    <t>海傍路地块</t>
  </si>
  <si>
    <t>片区范围北靠金岭一横路，南临双山大道及中大城，东至祈丰路，西接环市大道</t>
  </si>
  <si>
    <t>广州市南沙区金洲、冲尾自然村城市更新改造项目</t>
  </si>
  <si>
    <t>C2-12-07</t>
  </si>
  <si>
    <t>≤6.0</t>
  </si>
  <si>
    <t>C2-31-03、C2-31-05</t>
  </si>
  <si>
    <t>≤6.2</t>
  </si>
  <si>
    <t>C2-31-04（1、2）</t>
  </si>
  <si>
    <t>≤9.6</t>
  </si>
  <si>
    <t>C2-32-02-2、C2-34-01-1、C2-34-02</t>
  </si>
  <si>
    <t>C2-34-01（2、3）</t>
  </si>
  <si>
    <t>≤6.6</t>
  </si>
  <si>
    <t>C2-21-03地块</t>
  </si>
  <si>
    <t>≤11.3</t>
  </si>
  <si>
    <t>C1-13-03、C1-16-03、</t>
  </si>
  <si>
    <t>≤1.5</t>
  </si>
  <si>
    <t>南沙街金岭北路西侧</t>
  </si>
  <si>
    <t>金岭北路西侧地块</t>
  </si>
  <si>
    <t>东涌镇庆盛枢纽</t>
  </si>
  <si>
    <t>庆盛枢纽场站综合体地块</t>
  </si>
  <si>
    <t>≤5.1</t>
  </si>
  <si>
    <t>万顷沙镇同兴村</t>
  </si>
  <si>
    <t>同兴村留用地</t>
  </si>
  <si>
    <t>万顷沙镇红江村</t>
  </si>
  <si>
    <t>红江村留用地</t>
  </si>
  <si>
    <t>南沙街坦头村</t>
  </si>
  <si>
    <t>坦头村留用地</t>
  </si>
  <si>
    <t>紧邻环市大道西、工业四路</t>
  </si>
  <si>
    <t>广东省农垦旧厂改造项目自主改造用地</t>
  </si>
  <si>
    <t>≤5</t>
  </si>
  <si>
    <t>西临蕉门水道，东北面是黄山鲁森林公园</t>
  </si>
  <si>
    <t>广州市东富有旧厂改造项目自主改造用地</t>
  </si>
  <si>
    <t>≤6.1</t>
  </si>
  <si>
    <t>新兴产业园区用地</t>
  </si>
  <si>
    <t>≤3.8</t>
  </si>
  <si>
    <t>万顷沙保税港加工制造业区块</t>
  </si>
  <si>
    <t>保税港加工制造业区块工业项目</t>
  </si>
  <si>
    <t>≥0.8且≤3.0</t>
  </si>
  <si>
    <t>≥1.2且≤3.0</t>
  </si>
  <si>
    <t>珠江工业园</t>
  </si>
  <si>
    <t>横沥工业园</t>
  </si>
  <si>
    <t>横沥工业园地块</t>
  </si>
  <si>
    <t>黄阁镇小虎岛</t>
  </si>
  <si>
    <t>小虎岛化工园区地块</t>
  </si>
  <si>
    <t>三类工业用地</t>
  </si>
  <si>
    <t>榄核镇</t>
  </si>
  <si>
    <t>榄核镇工业地块</t>
  </si>
  <si>
    <t>万泰大道与穗安路交叉口东南侧</t>
  </si>
  <si>
    <t>万顷沙安置区二期</t>
  </si>
  <si>
    <t>珠江街嘉安花园西侧</t>
  </si>
  <si>
    <t>珠江安置区二期</t>
  </si>
  <si>
    <t>≤3.2</t>
  </si>
  <si>
    <t>港口码头用地</t>
  </si>
  <si>
    <t>番禺区钟村街兴业大道谢村段北侧</t>
  </si>
  <si>
    <t>谢村租赁式住房项目</t>
  </si>
  <si>
    <t>地铁番禺广场站</t>
  </si>
  <si>
    <t>交通场站兼容居住</t>
  </si>
  <si>
    <t>越秀区越秀南路</t>
  </si>
  <si>
    <t>越秀南地块</t>
  </si>
  <si>
    <t>天河区汇景新城</t>
  </si>
  <si>
    <t>汇景新城E3AT050747</t>
  </si>
  <si>
    <t>海珠区琶洲西区</t>
  </si>
  <si>
    <t>琶洲西区AH040164</t>
  </si>
  <si>
    <t>金融城起步区</t>
  </si>
  <si>
    <t>金融城起步区AT090924</t>
  </si>
  <si>
    <t>广州市荔湾区北至龙溪大道、南至珠江水产研究所，西达花地河，东以广钢铁路支线</t>
  </si>
  <si>
    <t>白鹤沙AF021914地块二</t>
  </si>
  <si>
    <t>白鹤沙AF021920-1地块一</t>
  </si>
  <si>
    <t>白鹤沙AF021920-1地块二</t>
  </si>
  <si>
    <t>白鹤沙AF021920-2地块</t>
  </si>
  <si>
    <t>白鹤沙AF021920-3地块</t>
  </si>
  <si>
    <t>白鹤沙AF021920-5地块</t>
  </si>
  <si>
    <t>广州市荔湾区龙溪大道以北、环城高速公路以西、旧龙溪路以南</t>
  </si>
  <si>
    <t>龙溪大道AF030534-1地块</t>
  </si>
  <si>
    <t>龙溪大道AF030534-2地块一</t>
  </si>
  <si>
    <t>龙溪大道AF030534-3地块</t>
  </si>
  <si>
    <t>龙溪大道AF030534-4地块</t>
  </si>
  <si>
    <t>荔湾区珠江隧道口以西，珠江以南</t>
  </si>
  <si>
    <t>新隆沙项目AF020112地块</t>
  </si>
  <si>
    <t>商住混合用地</t>
  </si>
  <si>
    <t>≤70944（其中，居住（含配套设施）建筑面积≤29000）</t>
  </si>
  <si>
    <t>新隆沙项目AF020114地块</t>
  </si>
  <si>
    <t>商业商务设施混合用地</t>
  </si>
  <si>
    <t>≤148147</t>
  </si>
  <si>
    <t>≤14.7</t>
  </si>
  <si>
    <t>新隆沙项目AF020116地块</t>
  </si>
  <si>
    <t>≤27773</t>
  </si>
  <si>
    <t>≤3.5</t>
  </si>
  <si>
    <t>新隆沙项目AF020125地块</t>
  </si>
  <si>
    <t>≤33444</t>
  </si>
  <si>
    <t>新隆沙项目AF020119地块</t>
  </si>
  <si>
    <t>≤66263</t>
  </si>
  <si>
    <t>≤5.65</t>
  </si>
  <si>
    <t>九里步地块</t>
  </si>
  <si>
    <t>居住用地、商业用地</t>
  </si>
  <si>
    <t>2.8、2.0</t>
  </si>
  <si>
    <t>鳌头镇鳌山村、新兔村S355线旁</t>
  </si>
  <si>
    <t>鳌头铝箔厂地块</t>
  </si>
  <si>
    <t>控规调整</t>
  </si>
  <si>
    <t>从化区太平镇S118与G105路口西北侧</t>
  </si>
  <si>
    <t>太平广场地块</t>
  </si>
  <si>
    <t>商业用地/二类居住用地/商务用地/交通场站用地</t>
  </si>
  <si>
    <t>明珠工业园建设南路旁</t>
  </si>
  <si>
    <t>明珠工业园建设南路旁地块</t>
  </si>
  <si>
    <t>明珠工业园地块</t>
  </si>
  <si>
    <t>高技术产业园</t>
  </si>
  <si>
    <t>高技术产业园地块</t>
  </si>
  <si>
    <t>3.2、3.5</t>
  </si>
  <si>
    <t>征求意见稿序号</t>
  </si>
  <si>
    <t>3.5-3.0</t>
  </si>
  <si>
    <t>江埔街105国道九里步果场段</t>
  </si>
  <si>
    <t>长腰岭村广药生物医药产业基地地块</t>
  </si>
  <si>
    <t>广州市白云区钟落潭镇广从路以南（土名）姓庾庄</t>
  </si>
  <si>
    <t>狮岭镇旗新村留用地</t>
  </si>
  <si>
    <t>花山镇小㘵村地块</t>
  </si>
  <si>
    <t>花都区狮岭镇金狮大道以北、旗新路以东</t>
  </si>
  <si>
    <t>花山镇小㘵村</t>
  </si>
  <si>
    <t>天马河西、荔红南路东</t>
  </si>
  <si>
    <t>屏山一村留用地</t>
  </si>
  <si>
    <t>番禺区屏山一村</t>
  </si>
  <si>
    <t>海珠区南洲路南洲名苑</t>
  </si>
  <si>
    <t>二类居住用地、防护绿地</t>
  </si>
  <si>
    <t>越秀区广九大马路以东、白云路以北</t>
  </si>
  <si>
    <t>商业服务业、商务兼容二类居住用地</t>
  </si>
  <si>
    <t>天河区圃兴路以西、黄村西路以北</t>
  </si>
  <si>
    <t>黄阁镇沙仔岛</t>
  </si>
  <si>
    <t>序号</t>
  </si>
  <si>
    <t>广清线以东，华南快速路以南，石井大道以西</t>
  </si>
  <si>
    <t>3.5-4.5</t>
  </si>
  <si>
    <t>亭岗站周边</t>
  </si>
  <si>
    <t>联和街莲花砚路以北、崖鹰石路以西</t>
  </si>
  <si>
    <t>莲花砚路以北地块一</t>
  </si>
  <si>
    <t>莲花砚路以北地块二</t>
  </si>
  <si>
    <t>东区街埔北路以北</t>
  </si>
  <si>
    <t>埔北路以北地块</t>
  </si>
  <si>
    <t>生物岛螺旋一路以北、星汉二路以东</t>
  </si>
  <si>
    <t>螺旋一路以北地块</t>
  </si>
  <si>
    <t>永和街田园东路以北地块、井泉三路以西</t>
  </si>
  <si>
    <t>田园东路以北地块</t>
  </si>
  <si>
    <t>东区街瑞祥路以南</t>
  </si>
  <si>
    <t>瑞祥路以南地块</t>
  </si>
  <si>
    <t>永和街禾丰横路以南、禾丰三街以东</t>
  </si>
  <si>
    <t>禾丰横路以南地块</t>
  </si>
  <si>
    <t>生物岛螺旋四路以南、星汉二路以西</t>
  </si>
  <si>
    <t>螺旋四路以南地块一</t>
  </si>
  <si>
    <t>其他商务用地兼容工业用地</t>
  </si>
  <si>
    <t>螺旋四路以南地块二</t>
  </si>
  <si>
    <t>东区街开源大道以南、岭南雅筑以东</t>
  </si>
  <si>
    <t>岭南雅筑东侧居住地</t>
  </si>
  <si>
    <t>萝岗街开创大道以南、荔红二路两侧</t>
  </si>
  <si>
    <t>荔红二路两侧地块</t>
  </si>
  <si>
    <t>九龙镇知识城南起步区南部快速路以南、永九快速路以东</t>
  </si>
  <si>
    <t>荔城街明星村</t>
  </si>
  <si>
    <t>荔城街明星村安置区14.147亩地块</t>
  </si>
  <si>
    <t>荔城街五一村76.350亩地块</t>
  </si>
  <si>
    <t>商业服务业设施用地（B）</t>
  </si>
  <si>
    <t>永宁街陂头村</t>
  </si>
  <si>
    <t>永宁街陂头村20亩地块</t>
  </si>
  <si>
    <t>永宁街陂头村37.518亩地块</t>
  </si>
  <si>
    <t>永宁街白水村</t>
  </si>
  <si>
    <t>永宁街白水村25.431亩地块</t>
  </si>
  <si>
    <t>永宁街白水村233.180亩地块</t>
  </si>
  <si>
    <t>永宁街湖中村</t>
  </si>
  <si>
    <t>永宁街湖中村71.527亩地块</t>
  </si>
  <si>
    <t>永宁街郭村村</t>
  </si>
  <si>
    <t>永宁街郭村村50亩地块</t>
  </si>
  <si>
    <t>永宁街下元村</t>
  </si>
  <si>
    <t>永宁街下元村81.293亩地块</t>
  </si>
  <si>
    <t>永宁街郭村村180亩地块</t>
  </si>
  <si>
    <t>永宁街章陂村</t>
  </si>
  <si>
    <t>永宁街章陂村412亩地块</t>
  </si>
  <si>
    <t>红卫村复建区地块一</t>
  </si>
  <si>
    <t>红卫村复建区地块二</t>
  </si>
  <si>
    <t>鱼珠街中山大道东8号（中山大道南面)</t>
  </si>
  <si>
    <t>广州机施建设集团有限公司塘口地块</t>
  </si>
  <si>
    <t>商业金融</t>
  </si>
  <si>
    <t>鱼珠街鱼珠物流基地鱼珠东路3号</t>
  </si>
  <si>
    <t>鱼珠物流基地商业单元二南地块</t>
  </si>
  <si>
    <t>红卫村融资区地块一</t>
  </si>
  <si>
    <t>红卫村融资区地块二</t>
  </si>
  <si>
    <t>红卫村融资区地块三</t>
  </si>
  <si>
    <t>红卫村融资区地块四</t>
  </si>
  <si>
    <t>计容建筑面积
（平方米）</t>
  </si>
  <si>
    <t>总用地面积
（平方米）</t>
  </si>
  <si>
    <t>附件1</t>
  </si>
  <si>
    <t>广州市2019年建设用地供应计划宗地表</t>
  </si>
  <si>
    <t>荔湾</t>
  </si>
  <si>
    <t>国有</t>
  </si>
  <si>
    <t>荔湾区南漖自然村东侧</t>
  </si>
  <si>
    <t>村镇居住
用地</t>
  </si>
  <si>
    <t>荔湾区葵蓬西滘村东面、花地河以西、穗盐路以南、佛同水道以北</t>
  </si>
  <si>
    <t>葵蓬花地河一二期、穗盐路及花地变电站征地项目复建房（河涌补征）</t>
  </si>
  <si>
    <t>二类居住
用地</t>
  </si>
  <si>
    <t>集体</t>
  </si>
  <si>
    <t>荔湾区西塱裕安围地段</t>
  </si>
  <si>
    <t>西塱裕安围整治改造规划复建房</t>
  </si>
  <si>
    <t>村庄建设用地、二类居住用地、防护绿地</t>
  </si>
  <si>
    <t>荔湾</t>
  </si>
  <si>
    <t>集体</t>
  </si>
  <si>
    <t>荔湾区西塱裕安围地段</t>
  </si>
  <si>
    <t>西塱裕安围整治改造规划（规划复建房）</t>
  </si>
  <si>
    <t>村居住用地</t>
  </si>
  <si>
    <t>国有</t>
  </si>
  <si>
    <t>新焦点/金鱼池</t>
  </si>
  <si>
    <t>茶滘城中村改造项目（自编1号地块）</t>
  </si>
  <si>
    <t>商住</t>
  </si>
  <si>
    <t>三丫涌北面</t>
  </si>
  <si>
    <t>茶滘城中村改造项目（自编15号地块）</t>
  </si>
  <si>
    <t>大坦沙岛河沙村</t>
  </si>
  <si>
    <t>大坦沙岛更新改造项目AL0201024地块（村庄建设用地）</t>
  </si>
  <si>
    <t>村庄建设用地、二类居住用地</t>
  </si>
  <si>
    <t>大坦沙岛西郊村</t>
  </si>
  <si>
    <t>西郊村坦尾安置房项目（大坦沙岛西郊村域征用自有土地项目)</t>
  </si>
  <si>
    <t>天河</t>
  </si>
  <si>
    <t>天河区奥体中心环城高速以西广园快速路以南</t>
  </si>
  <si>
    <t>奥体新城TH-ATXC-04地块</t>
  </si>
  <si>
    <t>二类居住用地</t>
  </si>
  <si>
    <t>白云</t>
  </si>
  <si>
    <t>白云区石井街鸦岗地段</t>
  </si>
  <si>
    <t>鸦岗BY-BYH-12地块</t>
  </si>
  <si>
    <r>
      <t>鸦岗BY-BYH-13地块</t>
    </r>
  </si>
  <si>
    <t>白云区石丰路</t>
  </si>
  <si>
    <t>石丰路BY-1203地块</t>
  </si>
  <si>
    <t>沙亭西路沙亭岗村</t>
  </si>
  <si>
    <t>AB1204067</t>
  </si>
  <si>
    <t>AB1205021</t>
  </si>
  <si>
    <t>AB1205028</t>
  </si>
  <si>
    <t>AB1205034</t>
  </si>
  <si>
    <t>黄埔</t>
  </si>
  <si>
    <t>黄埔区沙浦地段</t>
  </si>
  <si>
    <t>沙浦地块</t>
  </si>
  <si>
    <t>黄埔区东区街火村社区</t>
  </si>
  <si>
    <t>火村旧村改造安置地块一</t>
  </si>
  <si>
    <t>二类居住用地、公共交通场站用地、道路用地</t>
  </si>
  <si>
    <t>广州市黄埔区横沙村</t>
  </si>
  <si>
    <t>横沙旧村安置二期地块</t>
  </si>
  <si>
    <t>居住 、商业</t>
  </si>
  <si>
    <t>黄埔区九龙镇红卫村</t>
  </si>
  <si>
    <t>红卫村（一、二社）旧村安置区地块</t>
  </si>
  <si>
    <t>居住、商业</t>
  </si>
  <si>
    <t>黄埔区联和街黄陂社区</t>
  </si>
  <si>
    <t>黄陂社区长安片区安置区地块一</t>
  </si>
  <si>
    <t>二类居住用地、道路用地、绿化用地</t>
  </si>
  <si>
    <t>花都</t>
  </si>
  <si>
    <t>花都区新民路与河滨西路交界西北侧</t>
  </si>
  <si>
    <t>新民村ZB-HD-001地块</t>
  </si>
  <si>
    <t>商业用地</t>
  </si>
  <si>
    <t>居住用地</t>
  </si>
  <si>
    <t>秀全街九潭村地块
土名：围基沊</t>
  </si>
  <si>
    <t>南沙</t>
  </si>
  <si>
    <t>海珠</t>
  </si>
  <si>
    <t>海珠区广轻机地块</t>
  </si>
  <si>
    <t>广轻机地块AH050946</t>
  </si>
  <si>
    <t>海珠区南洲路南洲名苑项目第三期用地</t>
  </si>
  <si>
    <t>≤2.8</t>
  </si>
  <si>
    <t>广钢新城</t>
  </si>
  <si>
    <t>荔湾区兴达地块</t>
  </si>
  <si>
    <t>兴达地块</t>
  </si>
  <si>
    <t>荔湾区花地城滘口金桥地块</t>
  </si>
  <si>
    <t>花地城滘口金桥地块</t>
  </si>
  <si>
    <t>-</t>
  </si>
  <si>
    <t>荔湾区大坦沙岛AL0205010地块规划居住项目</t>
  </si>
  <si>
    <t>黄埔大道东646号</t>
  </si>
  <si>
    <t>黄埔大道东646号地块</t>
  </si>
  <si>
    <t>二类居住用地兼容商务商业用地</t>
  </si>
  <si>
    <t xml:space="preserve">AT0304001地块
</t>
  </si>
  <si>
    <t>白云区原第三煤矿住宿区</t>
  </si>
  <si>
    <t>第三煤矿地块</t>
  </si>
  <si>
    <t>白云区金沙洲</t>
  </si>
  <si>
    <t>白云区石井新城地块</t>
  </si>
  <si>
    <t>石井新城地块</t>
  </si>
  <si>
    <t>地铁庙头路站</t>
  </si>
  <si>
    <t>庙头路站综合体地块</t>
  </si>
  <si>
    <t>交通场站兼容居住</t>
  </si>
  <si>
    <t>广州市黄埔区鱼珠街茅岗社区</t>
  </si>
  <si>
    <t>茅岗路以西城中村改造融资区三号地</t>
  </si>
  <si>
    <t>黄埔区东区街笔岗社区</t>
  </si>
  <si>
    <t>笔村融资区二期地块</t>
  </si>
  <si>
    <t>服务设施用地、体育用地、二类居住用地兼容商业用地</t>
  </si>
  <si>
    <t>二类居住用地兼容商业用地、服务设施用地、公园绿地</t>
  </si>
  <si>
    <t>红卫村（一、二社）旧村融资区地块</t>
  </si>
  <si>
    <t>火村旧村改造融资地块一</t>
  </si>
  <si>
    <t>二类居住用地、广场用地</t>
  </si>
  <si>
    <t>广花路以东、永利路以北</t>
  </si>
  <si>
    <t>广花公路东一地块（三期）A</t>
  </si>
  <si>
    <t>≤1.5</t>
  </si>
  <si>
    <t>广州南站</t>
  </si>
  <si>
    <t>C1-11-10、C1-13-01-1、C1-14-01、C1-16-01、C1-17-01、C1-17-02、C1-17-03</t>
  </si>
  <si>
    <t>片区范围北靠金岭一横路，南临双山大道及中大城，东至祈丰路，西接环市大道</t>
  </si>
  <si>
    <t xml:space="preserve"> 广州市南沙区金洲、冲尾自然村城市更新改造项目</t>
  </si>
  <si>
    <t>居住商业混合用地</t>
  </si>
  <si>
    <t>增城</t>
  </si>
  <si>
    <t>海珠区琶洲西区</t>
  </si>
  <si>
    <t>琶洲西区AH040128</t>
  </si>
  <si>
    <t>琶洲AH040108与AH040110地块连接体</t>
  </si>
  <si>
    <t>荔湾区西塱地铁C涌以北</t>
  </si>
  <si>
    <t>西塱经济发展留用地</t>
  </si>
  <si>
    <t>荔湾区东沙医药港</t>
  </si>
  <si>
    <t>东沙医药港B地块</t>
  </si>
  <si>
    <t>荔湾区芳村大道东110号</t>
  </si>
  <si>
    <t>广州港集团芳村内四码头地块</t>
  </si>
  <si>
    <t>商业商务设施混合用地、商务设施用地</t>
  </si>
  <si>
    <t>黄埔大道东980号</t>
  </si>
  <si>
    <t>华南国际港航服务中心三期</t>
  </si>
  <si>
    <t>商业金融用地</t>
  </si>
  <si>
    <t>芳村东洛围码头</t>
  </si>
  <si>
    <t>广州港集团东洛围码头地块</t>
  </si>
  <si>
    <t>AT0305146地块</t>
  </si>
  <si>
    <t>其他商务设施用地、兼容娱乐康体用地、商业用地</t>
  </si>
  <si>
    <t>AT0305147-2地块</t>
  </si>
  <si>
    <t>AT0305147-3地块</t>
  </si>
  <si>
    <t>AT0305147-4地块</t>
  </si>
  <si>
    <t>AT0305147-8地块</t>
  </si>
  <si>
    <t>航天奇观（一期）北地块</t>
  </si>
  <si>
    <t>广氮-奥体片区AT1003004</t>
  </si>
  <si>
    <t>文化活动设施用地或科研用地或艺术传媒用地兼容商业设施用地</t>
  </si>
  <si>
    <t>广氮-奥体片区AT1003006</t>
  </si>
  <si>
    <t>对面岭西侧、广汕路北侧</t>
  </si>
  <si>
    <t>柯木塱对面岭</t>
  </si>
  <si>
    <t>商服用地</t>
  </si>
  <si>
    <t>柯木塱南路</t>
  </si>
  <si>
    <t>柯南商务楼</t>
  </si>
  <si>
    <t>龙洞村村东三排垅路</t>
  </si>
  <si>
    <t>龙洞三排垅（龙华商业中心）</t>
  </si>
  <si>
    <t>其他商务设施用地</t>
  </si>
  <si>
    <t>天河区香雪兰二街广氮AT0608006(原AT060821-A）</t>
  </si>
  <si>
    <t>嘉禧大厦</t>
  </si>
  <si>
    <t>商业商务、村庄建设用地</t>
  </si>
  <si>
    <t>金融城起步区</t>
  </si>
  <si>
    <t>金融城起步区AT090946</t>
  </si>
  <si>
    <t>珠江新城</t>
  </si>
  <si>
    <t>珠江新城A4-3</t>
  </si>
  <si>
    <t>鹤龙街黄边村</t>
  </si>
  <si>
    <t>黄边村级工业园项目</t>
  </si>
  <si>
    <t>白云新城</t>
  </si>
  <si>
    <t>白云新城AB2906001-1</t>
  </si>
  <si>
    <t>商务商业用地</t>
  </si>
  <si>
    <t>白云新城AB2906001-2</t>
  </si>
  <si>
    <t>白云新城AB2906009-1</t>
  </si>
  <si>
    <t>白云新城AB2906009-2</t>
  </si>
  <si>
    <t>白云区白云新城</t>
  </si>
  <si>
    <t>白云区白云新城5-8期江夏村AB2804011</t>
  </si>
  <si>
    <t>白云新城AB2906010-1</t>
  </si>
  <si>
    <t>白云新城AB2906010-2</t>
  </si>
  <si>
    <t>白云新城AB2906010-3</t>
  </si>
  <si>
    <t>白云</t>
  </si>
  <si>
    <t>收回广物地块二</t>
  </si>
  <si>
    <t>广州市黄埔区联和街黄陂社区</t>
  </si>
  <si>
    <t>黄陂社区长安片区安置区地块二</t>
  </si>
  <si>
    <t>商业</t>
  </si>
  <si>
    <t>≤5.0</t>
  </si>
  <si>
    <t>≤73000</t>
  </si>
  <si>
    <t>≤2.5</t>
  </si>
  <si>
    <t>≤84000</t>
  </si>
  <si>
    <t>番禺</t>
  </si>
  <si>
    <t>番禺大学城</t>
  </si>
  <si>
    <t>大学城地块BB0101851</t>
  </si>
  <si>
    <t>荔城街荔城大道251号</t>
  </si>
  <si>
    <t>增城市镁特有限公司</t>
  </si>
  <si>
    <t>商业服务业设施用地</t>
  </si>
  <si>
    <t>≤31710平方米</t>
  </si>
  <si>
    <t>白云区石湖地块</t>
  </si>
  <si>
    <t>石湖一期地块</t>
  </si>
  <si>
    <t>物流仓储用地</t>
  </si>
  <si>
    <t>一类工业用地（M1）</t>
  </si>
  <si>
    <t>≥128798且≤193197</t>
  </si>
  <si>
    <t>一类工业用地（M）</t>
  </si>
  <si>
    <t>≥319664平方米且≤639328平方米</t>
  </si>
  <si>
    <t>花都</t>
  </si>
  <si>
    <t>≤129910</t>
  </si>
  <si>
    <t>≤2.0</t>
  </si>
  <si>
    <t>一类物流仓储用地≤123064平方米；
一类工业/二类工业用地≤ 184596平方米</t>
  </si>
  <si>
    <t>一类物流仓储用地≤115692平方米；
一类工业/二类工业用地≤ 173538平方米</t>
  </si>
  <si>
    <t>保税大道南二号地块1</t>
  </si>
  <si>
    <t>番禺</t>
  </si>
  <si>
    <t>工业用地</t>
  </si>
  <si>
    <t>南沙近洋码头用地</t>
  </si>
  <si>
    <t>-</t>
  </si>
  <si>
    <t>明珠工业园</t>
  </si>
  <si>
    <t>增城</t>
  </si>
  <si>
    <t>279-346</t>
  </si>
  <si>
    <t>全市</t>
  </si>
  <si>
    <t>68宗</t>
  </si>
  <si>
    <t>其他用地(包括：公共管理与公共服务用地、特殊用地、交通运输用地、水域及水利设施用地)</t>
  </si>
  <si>
    <t>/</t>
  </si>
  <si>
    <t>荔湾区人民政府二类工业用地复建房（河涌补征）</t>
  </si>
  <si>
    <t>二类居住用地</t>
  </si>
  <si>
    <t>租赁住房用地</t>
  </si>
  <si>
    <t>亭岗站地块</t>
  </si>
  <si>
    <t>番禺区新造镇曾边村、南约村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</si>
</sst>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.0_ "/>
    <numFmt numFmtId="179" formatCode="0.0_);[Red]\(0.0\)"/>
    <numFmt numFmtId="180" formatCode="0.00_ "/>
    <numFmt numFmtId="181" formatCode="0_ "/>
    <numFmt numFmtId="182" formatCode="0.000_ "/>
    <numFmt numFmtId="183" formatCode="0.0000_ "/>
    <numFmt numFmtId="184" formatCode="yyyy&quot;年&quot;m&quot;月&quot;;@"/>
    <numFmt numFmtId="185" formatCode="0.0;[Red]0.0"/>
    <numFmt numFmtId="186" formatCode="0.00_);\(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Calibri"/>
      <family val="0"/>
    </font>
    <font>
      <b/>
      <sz val="2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7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67">
    <xf numFmtId="0" fontId="0" fillId="0" borderId="0" xfId="0" applyFont="1" applyAlignment="1">
      <alignment/>
    </xf>
    <xf numFmtId="0" fontId="39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0" fontId="0" fillId="33" borderId="0" xfId="0" applyNumberFormat="1" applyFont="1" applyFill="1" applyAlignment="1">
      <alignment horizontal="center" vertical="center"/>
    </xf>
    <xf numFmtId="179" fontId="0" fillId="33" borderId="0" xfId="0" applyNumberFormat="1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39" fillId="33" borderId="10" xfId="15" applyFont="1" applyFill="1" applyBorder="1" applyAlignment="1">
      <alignment horizontal="center" vertical="center" wrapText="1"/>
      <protection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0" xfId="48" applyFont="1" applyFill="1" applyBorder="1" applyAlignment="1">
      <alignment horizontal="center" vertical="center" wrapText="1"/>
      <protection/>
    </xf>
    <xf numFmtId="0" fontId="39" fillId="33" borderId="10" xfId="0" applyNumberFormat="1" applyFont="1" applyFill="1" applyBorder="1" applyAlignment="1">
      <alignment horizontal="center" vertical="center" wrapText="1"/>
    </xf>
    <xf numFmtId="179" fontId="39" fillId="33" borderId="10" xfId="0" applyNumberFormat="1" applyFont="1" applyFill="1" applyBorder="1" applyAlignment="1">
      <alignment horizontal="center" vertical="center" wrapText="1"/>
    </xf>
    <xf numFmtId="0" fontId="39" fillId="33" borderId="10" xfId="0" applyNumberFormat="1" applyFont="1" applyFill="1" applyBorder="1" applyAlignment="1">
      <alignment horizontal="center" vertical="center"/>
    </xf>
    <xf numFmtId="179" fontId="39" fillId="33" borderId="10" xfId="0" applyNumberFormat="1" applyFont="1" applyFill="1" applyBorder="1" applyAlignment="1">
      <alignment horizontal="center" vertical="center"/>
    </xf>
    <xf numFmtId="0" fontId="39" fillId="33" borderId="10" xfId="48" applyNumberFormat="1" applyFont="1" applyFill="1" applyBorder="1" applyAlignment="1">
      <alignment horizontal="center" vertical="center" wrapText="1"/>
      <protection/>
    </xf>
    <xf numFmtId="179" fontId="39" fillId="33" borderId="10" xfId="48" applyNumberFormat="1" applyFont="1" applyFill="1" applyBorder="1" applyAlignment="1">
      <alignment horizontal="center" vertical="center" wrapText="1"/>
      <protection/>
    </xf>
    <xf numFmtId="0" fontId="39" fillId="33" borderId="10" xfId="0" applyFont="1" applyFill="1" applyBorder="1" applyAlignment="1">
      <alignment horizontal="center" vertical="center"/>
    </xf>
    <xf numFmtId="0" fontId="39" fillId="33" borderId="10" xfId="15" applyNumberFormat="1" applyFont="1" applyFill="1" applyBorder="1" applyAlignment="1">
      <alignment horizontal="center" vertical="center" wrapText="1"/>
      <protection/>
    </xf>
    <xf numFmtId="179" fontId="39" fillId="33" borderId="10" xfId="15" applyNumberFormat="1" applyFont="1" applyFill="1" applyBorder="1" applyAlignment="1">
      <alignment horizontal="center" vertical="center" wrapText="1"/>
      <protection/>
    </xf>
    <xf numFmtId="177" fontId="39" fillId="33" borderId="10" xfId="0" applyNumberFormat="1" applyFont="1" applyFill="1" applyBorder="1" applyAlignment="1">
      <alignment horizontal="center" vertical="center" wrapText="1"/>
    </xf>
    <xf numFmtId="185" fontId="39" fillId="33" borderId="10" xfId="0" applyNumberFormat="1" applyFont="1" applyFill="1" applyBorder="1" applyAlignment="1">
      <alignment horizontal="center" vertical="center" wrapText="1"/>
    </xf>
    <xf numFmtId="178" fontId="39" fillId="33" borderId="10" xfId="0" applyNumberFormat="1" applyFont="1" applyFill="1" applyBorder="1" applyAlignment="1">
      <alignment horizontal="center" vertical="center" wrapText="1"/>
    </xf>
    <xf numFmtId="0" fontId="39" fillId="33" borderId="10" xfId="51" applyFont="1" applyFill="1" applyBorder="1" applyAlignment="1">
      <alignment horizontal="center" vertical="center" wrapText="1"/>
      <protection/>
    </xf>
    <xf numFmtId="181" fontId="39" fillId="33" borderId="10" xfId="0" applyNumberFormat="1" applyFont="1" applyFill="1" applyBorder="1" applyAlignment="1">
      <alignment horizontal="center" vertical="center" wrapText="1"/>
    </xf>
    <xf numFmtId="180" fontId="39" fillId="33" borderId="10" xfId="0" applyNumberFormat="1" applyFont="1" applyFill="1" applyBorder="1" applyAlignment="1">
      <alignment horizontal="center" vertical="center" wrapText="1"/>
    </xf>
    <xf numFmtId="0" fontId="39" fillId="33" borderId="10" xfId="51" applyNumberFormat="1" applyFont="1" applyFill="1" applyBorder="1" applyAlignment="1">
      <alignment horizontal="center" vertical="center" wrapText="1"/>
      <protection/>
    </xf>
    <xf numFmtId="181" fontId="39" fillId="33" borderId="10" xfId="15" applyNumberFormat="1" applyFont="1" applyFill="1" applyBorder="1" applyAlignment="1">
      <alignment horizontal="center" vertical="center" wrapText="1"/>
      <protection/>
    </xf>
    <xf numFmtId="176" fontId="39" fillId="33" borderId="10" xfId="15" applyNumberFormat="1" applyFont="1" applyFill="1" applyBorder="1" applyAlignment="1">
      <alignment horizontal="center" vertical="center" wrapText="1"/>
      <protection/>
    </xf>
    <xf numFmtId="181" fontId="39" fillId="33" borderId="10" xfId="51" applyNumberFormat="1" applyFont="1" applyFill="1" applyBorder="1" applyAlignment="1">
      <alignment horizontal="center" vertical="center" wrapText="1"/>
      <protection/>
    </xf>
    <xf numFmtId="181" fontId="39" fillId="33" borderId="10" xfId="15" applyNumberFormat="1" applyFont="1" applyFill="1" applyBorder="1" applyAlignment="1">
      <alignment horizontal="center" vertical="center"/>
      <protection/>
    </xf>
    <xf numFmtId="179" fontId="39" fillId="33" borderId="10" xfId="62" applyNumberFormat="1" applyFont="1" applyFill="1" applyBorder="1" applyAlignment="1">
      <alignment horizontal="center" vertical="center" wrapText="1"/>
    </xf>
    <xf numFmtId="0" fontId="39" fillId="33" borderId="10" xfId="49" applyFont="1" applyFill="1" applyBorder="1" applyAlignment="1">
      <alignment horizontal="center" vertical="center" wrapText="1"/>
      <protection/>
    </xf>
    <xf numFmtId="0" fontId="39" fillId="33" borderId="10" xfId="49" applyNumberFormat="1" applyFont="1" applyFill="1" applyBorder="1" applyAlignment="1">
      <alignment horizontal="center" vertical="center" wrapText="1"/>
      <protection/>
    </xf>
    <xf numFmtId="179" fontId="39" fillId="33" borderId="10" xfId="49" applyNumberFormat="1" applyFont="1" applyFill="1" applyBorder="1" applyAlignment="1">
      <alignment horizontal="center" vertical="center" wrapText="1"/>
      <protection/>
    </xf>
    <xf numFmtId="181" fontId="39" fillId="33" borderId="10" xfId="48" applyNumberFormat="1" applyFont="1" applyFill="1" applyBorder="1" applyAlignment="1">
      <alignment horizontal="center" vertical="center" wrapText="1"/>
      <protection/>
    </xf>
    <xf numFmtId="176" fontId="39" fillId="33" borderId="10" xfId="48" applyNumberFormat="1" applyFont="1" applyFill="1" applyBorder="1" applyAlignment="1">
      <alignment horizontal="center" vertical="center" wrapText="1"/>
      <protection/>
    </xf>
    <xf numFmtId="0" fontId="39" fillId="33" borderId="10" xfId="0" applyFont="1" applyFill="1" applyBorder="1" applyAlignment="1">
      <alignment horizontal="center" vertical="center" wrapText="1"/>
    </xf>
    <xf numFmtId="177" fontId="39" fillId="33" borderId="10" xfId="15" applyNumberFormat="1" applyFont="1" applyFill="1" applyBorder="1" applyAlignment="1">
      <alignment horizontal="center" vertical="center" wrapText="1"/>
      <protection/>
    </xf>
    <xf numFmtId="0" fontId="39" fillId="33" borderId="10" xfId="50" applyFont="1" applyFill="1" applyBorder="1" applyAlignment="1">
      <alignment horizontal="center" vertical="center" wrapText="1"/>
      <protection/>
    </xf>
    <xf numFmtId="0" fontId="39" fillId="33" borderId="10" xfId="50" applyNumberFormat="1" applyFont="1" applyFill="1" applyBorder="1" applyAlignment="1">
      <alignment horizontal="center" vertical="center" wrapText="1"/>
      <protection/>
    </xf>
    <xf numFmtId="179" fontId="39" fillId="33" borderId="10" xfId="50" applyNumberFormat="1" applyFont="1" applyFill="1" applyBorder="1" applyAlignment="1">
      <alignment horizontal="center" vertical="center" wrapText="1"/>
      <protection/>
    </xf>
    <xf numFmtId="180" fontId="39" fillId="33" borderId="10" xfId="48" applyNumberFormat="1" applyFont="1" applyFill="1" applyBorder="1" applyAlignment="1">
      <alignment horizontal="center" vertical="center" wrapText="1"/>
      <protection/>
    </xf>
    <xf numFmtId="0" fontId="39" fillId="33" borderId="10" xfId="15" applyFont="1" applyFill="1" applyBorder="1" applyAlignment="1">
      <alignment horizontal="center" vertical="center" wrapText="1"/>
      <protection/>
    </xf>
    <xf numFmtId="177" fontId="0" fillId="33" borderId="0" xfId="0" applyNumberFormat="1" applyFont="1" applyFill="1" applyAlignment="1">
      <alignment horizontal="center" vertical="center"/>
    </xf>
    <xf numFmtId="177" fontId="39" fillId="33" borderId="10" xfId="0" applyNumberFormat="1" applyFont="1" applyFill="1" applyBorder="1" applyAlignment="1">
      <alignment horizontal="center" vertical="center"/>
    </xf>
    <xf numFmtId="177" fontId="39" fillId="33" borderId="10" xfId="48" applyNumberFormat="1" applyFont="1" applyFill="1" applyBorder="1" applyAlignment="1">
      <alignment horizontal="center" vertical="center" wrapText="1"/>
      <protection/>
    </xf>
    <xf numFmtId="177" fontId="39" fillId="33" borderId="10" xfId="51" applyNumberFormat="1" applyFont="1" applyFill="1" applyBorder="1" applyAlignment="1">
      <alignment horizontal="center" vertical="center" wrapText="1"/>
      <protection/>
    </xf>
    <xf numFmtId="177" fontId="39" fillId="33" borderId="10" xfId="49" applyNumberFormat="1" applyFont="1" applyFill="1" applyBorder="1" applyAlignment="1">
      <alignment horizontal="center" vertical="center" wrapText="1"/>
      <protection/>
    </xf>
    <xf numFmtId="177" fontId="39" fillId="33" borderId="10" xfId="50" applyNumberFormat="1" applyFont="1" applyFill="1" applyBorder="1" applyAlignment="1">
      <alignment horizontal="center" vertical="center" wrapText="1"/>
      <protection/>
    </xf>
    <xf numFmtId="177" fontId="39" fillId="33" borderId="10" xfId="0" applyNumberFormat="1" applyFont="1" applyFill="1" applyBorder="1" applyAlignment="1" quotePrefix="1">
      <alignment horizontal="center" vertical="center" wrapText="1"/>
    </xf>
    <xf numFmtId="0" fontId="39" fillId="33" borderId="10" xfId="15" applyFont="1" applyFill="1" applyBorder="1" applyAlignment="1">
      <alignment horizontal="center" vertical="center" wrapText="1"/>
      <protection/>
    </xf>
    <xf numFmtId="0" fontId="39" fillId="33" borderId="10" xfId="48" applyFont="1" applyFill="1" applyBorder="1" applyAlignment="1">
      <alignment horizontal="center" vertical="center" wrapText="1"/>
      <protection/>
    </xf>
    <xf numFmtId="0" fontId="39" fillId="33" borderId="10" xfId="48" applyNumberFormat="1" applyFont="1" applyFill="1" applyBorder="1" applyAlignment="1">
      <alignment horizontal="center" vertical="center" wrapText="1"/>
      <protection/>
    </xf>
    <xf numFmtId="177" fontId="39" fillId="33" borderId="10" xfId="48" applyNumberFormat="1" applyFont="1" applyFill="1" applyBorder="1" applyAlignment="1">
      <alignment horizontal="center" vertical="center" wrapText="1"/>
      <protection/>
    </xf>
    <xf numFmtId="179" fontId="39" fillId="33" borderId="10" xfId="48" applyNumberFormat="1" applyFont="1" applyFill="1" applyBorder="1" applyAlignment="1">
      <alignment horizontal="center" vertical="center" wrapText="1"/>
      <protection/>
    </xf>
    <xf numFmtId="0" fontId="39" fillId="33" borderId="10" xfId="0" applyFont="1" applyFill="1" applyBorder="1" applyAlignment="1">
      <alignment horizontal="center" vertical="center" wrapText="1"/>
    </xf>
    <xf numFmtId="177" fontId="39" fillId="33" borderId="10" xfId="15" applyNumberFormat="1" applyFont="1" applyFill="1" applyBorder="1" applyAlignment="1">
      <alignment horizontal="center" vertical="center" wrapText="1"/>
      <protection/>
    </xf>
    <xf numFmtId="179" fontId="39" fillId="33" borderId="10" xfId="15" applyNumberFormat="1" applyFont="1" applyFill="1" applyBorder="1" applyAlignment="1">
      <alignment horizontal="center" vertical="center" wrapText="1"/>
      <protection/>
    </xf>
    <xf numFmtId="0" fontId="39" fillId="33" borderId="11" xfId="48" applyFont="1" applyFill="1" applyBorder="1" applyAlignment="1">
      <alignment horizontal="center" vertical="center" wrapText="1"/>
      <protection/>
    </xf>
    <xf numFmtId="0" fontId="39" fillId="33" borderId="12" xfId="48" applyFont="1" applyFill="1" applyBorder="1" applyAlignment="1">
      <alignment horizontal="center" vertical="center" wrapText="1"/>
      <protection/>
    </xf>
    <xf numFmtId="0" fontId="39" fillId="33" borderId="10" xfId="48" applyNumberFormat="1" applyFont="1" applyFill="1" applyBorder="1" applyAlignment="1">
      <alignment horizontal="center" vertical="center" wrapText="1"/>
      <protection/>
    </xf>
    <xf numFmtId="177" fontId="39" fillId="33" borderId="10" xfId="48" applyNumberFormat="1" applyFont="1" applyFill="1" applyBorder="1" applyAlignment="1">
      <alignment horizontal="center" vertical="center" wrapText="1"/>
      <protection/>
    </xf>
    <xf numFmtId="179" fontId="39" fillId="33" borderId="10" xfId="48" applyNumberFormat="1" applyFont="1" applyFill="1" applyBorder="1" applyAlignment="1">
      <alignment horizontal="center" vertical="center" wrapText="1"/>
      <protection/>
    </xf>
    <xf numFmtId="0" fontId="39" fillId="33" borderId="10" xfId="15" applyFont="1" applyFill="1" applyBorder="1" applyAlignment="1">
      <alignment horizontal="center" vertical="center" wrapText="1"/>
      <protection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0" xfId="48" applyFont="1" applyFill="1" applyBorder="1" applyAlignment="1">
      <alignment horizontal="center" vertical="center" wrapText="1"/>
      <protection/>
    </xf>
    <xf numFmtId="0" fontId="40" fillId="33" borderId="13" xfId="0" applyFont="1" applyFill="1" applyBorder="1" applyAlignment="1">
      <alignment horizontal="center" vertical="center"/>
    </xf>
  </cellXfs>
  <cellStyles count="60">
    <cellStyle name="Normal" xfId="0"/>
    <cellStyle name="_x0007_" xfId="15"/>
    <cellStyle name="_x0007_ 2" xfId="16"/>
    <cellStyle name="_x0007_ 3 3" xfId="17"/>
    <cellStyle name="_x0007_ 4" xfId="18"/>
    <cellStyle name="_x0007_ 8" xfId="19"/>
    <cellStyle name="_x0007_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着色 1" xfId="27"/>
    <cellStyle name="40% - 着色 2" xfId="28"/>
    <cellStyle name="40% - 着色 3" xfId="29"/>
    <cellStyle name="40% - 着色 4" xfId="30"/>
    <cellStyle name="40% - 着色 5" xfId="31"/>
    <cellStyle name="40% - 着色 6" xfId="32"/>
    <cellStyle name="60% - 着色 1" xfId="33"/>
    <cellStyle name="60% - 着色 2" xfId="34"/>
    <cellStyle name="60% - 着色 3" xfId="35"/>
    <cellStyle name="60% - 着色 4" xfId="36"/>
    <cellStyle name="60% - 着色 5" xfId="37"/>
    <cellStyle name="60% - 着色 6" xfId="38"/>
    <cellStyle name="Percent" xfId="39"/>
    <cellStyle name="标题" xfId="40"/>
    <cellStyle name="标题 1" xfId="41"/>
    <cellStyle name="标题 2" xfId="42"/>
    <cellStyle name="标题 3" xfId="43"/>
    <cellStyle name="标题 4" xfId="44"/>
    <cellStyle name="差" xfId="45"/>
    <cellStyle name="常规 10 2" xfId="46"/>
    <cellStyle name="常规 2" xfId="47"/>
    <cellStyle name="常规_Sheet1" xfId="48"/>
    <cellStyle name="常规_Sheet1_1_附件：广州市2017年建设用地供应预计划申报表（预计划）" xfId="49"/>
    <cellStyle name="常规_Sheet1_附件：广州市2017年建设用地供应预计划申报表（预计划）" xfId="50"/>
    <cellStyle name="常规_Sheet1_供应计划 (正式计划）)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千位分隔 2" xfId="62"/>
    <cellStyle name="Comma [0]" xfId="63"/>
    <cellStyle name="适中" xfId="64"/>
    <cellStyle name="输出" xfId="65"/>
    <cellStyle name="输入" xfId="66"/>
    <cellStyle name="着色 1" xfId="67"/>
    <cellStyle name="着色 2" xfId="68"/>
    <cellStyle name="着色 3" xfId="69"/>
    <cellStyle name="着色 4" xfId="70"/>
    <cellStyle name="着色 5" xfId="71"/>
    <cellStyle name="着色 6" xfId="72"/>
    <cellStyle name="注释" xfId="7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06"/>
  <sheetViews>
    <sheetView tabSelected="1" zoomScale="105" zoomScaleNormal="105" zoomScalePageLayoutView="0" workbookViewId="0" topLeftCell="A166">
      <selection activeCell="H172" sqref="H172"/>
    </sheetView>
  </sheetViews>
  <sheetFormatPr defaultColWidth="9.140625" defaultRowHeight="15"/>
  <cols>
    <col min="1" max="1" width="6.140625" style="1" customWidth="1"/>
    <col min="2" max="2" width="9.140625" style="1" hidden="1" customWidth="1"/>
    <col min="3" max="3" width="9.00390625" style="2" customWidth="1"/>
    <col min="4" max="4" width="9.00390625" style="3" customWidth="1"/>
    <col min="5" max="5" width="12.00390625" style="3" customWidth="1"/>
    <col min="6" max="6" width="15.421875" style="2" customWidth="1"/>
    <col min="7" max="7" width="11.28125" style="3" customWidth="1"/>
    <col min="8" max="8" width="11.00390625" style="3" customWidth="1"/>
    <col min="9" max="9" width="11.00390625" style="43" customWidth="1"/>
    <col min="10" max="10" width="9.00390625" style="5" customWidth="1"/>
    <col min="11" max="16384" width="9.00390625" style="6" customWidth="1"/>
  </cols>
  <sheetData>
    <row r="1" spans="1:8" ht="18" customHeight="1">
      <c r="A1" s="1" t="s">
        <v>455</v>
      </c>
      <c r="H1" s="4"/>
    </row>
    <row r="2" spans="1:10" ht="34.5" customHeight="1">
      <c r="A2" s="66" t="s">
        <v>456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ht="13.5">
      <c r="A3" s="63" t="s">
        <v>397</v>
      </c>
      <c r="B3" s="63" t="s">
        <v>379</v>
      </c>
      <c r="C3" s="65" t="s">
        <v>0</v>
      </c>
      <c r="D3" s="65" t="s">
        <v>1</v>
      </c>
      <c r="E3" s="65" t="s">
        <v>2</v>
      </c>
      <c r="F3" s="65" t="s">
        <v>3</v>
      </c>
      <c r="G3" s="65" t="s">
        <v>4</v>
      </c>
      <c r="H3" s="60" t="s">
        <v>454</v>
      </c>
      <c r="I3" s="61" t="s">
        <v>453</v>
      </c>
      <c r="J3" s="62" t="s">
        <v>5</v>
      </c>
    </row>
    <row r="4" spans="1:10" ht="13.5">
      <c r="A4" s="63"/>
      <c r="B4" s="63"/>
      <c r="C4" s="65"/>
      <c r="D4" s="65"/>
      <c r="E4" s="65"/>
      <c r="F4" s="65"/>
      <c r="G4" s="65"/>
      <c r="H4" s="60"/>
      <c r="I4" s="61"/>
      <c r="J4" s="62"/>
    </row>
    <row r="5" spans="1:10" ht="33.75">
      <c r="A5" s="7">
        <v>1</v>
      </c>
      <c r="B5" s="7">
        <v>1</v>
      </c>
      <c r="C5" s="8" t="s">
        <v>457</v>
      </c>
      <c r="D5" s="9" t="s">
        <v>458</v>
      </c>
      <c r="E5" s="8" t="s">
        <v>459</v>
      </c>
      <c r="F5" s="36" t="s">
        <v>656</v>
      </c>
      <c r="G5" s="8" t="s">
        <v>460</v>
      </c>
      <c r="H5" s="10">
        <v>578</v>
      </c>
      <c r="I5" s="19" t="s">
        <v>51</v>
      </c>
      <c r="J5" s="11" t="s">
        <v>51</v>
      </c>
    </row>
    <row r="6" spans="1:10" ht="56.25">
      <c r="A6" s="7">
        <v>2</v>
      </c>
      <c r="B6" s="7">
        <v>2</v>
      </c>
      <c r="C6" s="8" t="s">
        <v>457</v>
      </c>
      <c r="D6" s="9" t="s">
        <v>458</v>
      </c>
      <c r="E6" s="8" t="s">
        <v>461</v>
      </c>
      <c r="F6" s="8" t="s">
        <v>462</v>
      </c>
      <c r="G6" s="8" t="s">
        <v>463</v>
      </c>
      <c r="H6" s="10">
        <v>317</v>
      </c>
      <c r="I6" s="19" t="s">
        <v>51</v>
      </c>
      <c r="J6" s="11" t="s">
        <v>51</v>
      </c>
    </row>
    <row r="7" spans="1:10" ht="33.75">
      <c r="A7" s="7">
        <v>3</v>
      </c>
      <c r="B7" s="7">
        <v>3</v>
      </c>
      <c r="C7" s="8" t="s">
        <v>457</v>
      </c>
      <c r="D7" s="9" t="s">
        <v>464</v>
      </c>
      <c r="E7" s="8" t="s">
        <v>465</v>
      </c>
      <c r="F7" s="8" t="s">
        <v>466</v>
      </c>
      <c r="G7" s="8" t="s">
        <v>467</v>
      </c>
      <c r="H7" s="12">
        <v>5170</v>
      </c>
      <c r="I7" s="44" t="s">
        <v>51</v>
      </c>
      <c r="J7" s="13" t="s">
        <v>51</v>
      </c>
    </row>
    <row r="8" spans="1:10" ht="29.25" customHeight="1">
      <c r="A8" s="7">
        <v>4</v>
      </c>
      <c r="B8" s="7">
        <v>4</v>
      </c>
      <c r="C8" s="8" t="s">
        <v>468</v>
      </c>
      <c r="D8" s="9" t="s">
        <v>469</v>
      </c>
      <c r="E8" s="9" t="s">
        <v>470</v>
      </c>
      <c r="F8" s="9" t="s">
        <v>471</v>
      </c>
      <c r="G8" s="9" t="s">
        <v>472</v>
      </c>
      <c r="H8" s="14">
        <v>2653.9</v>
      </c>
      <c r="I8" s="45">
        <v>2972.3</v>
      </c>
      <c r="J8" s="15">
        <v>1.1</v>
      </c>
    </row>
    <row r="9" spans="1:10" ht="27.75" customHeight="1">
      <c r="A9" s="7">
        <v>5</v>
      </c>
      <c r="B9" s="7">
        <v>5</v>
      </c>
      <c r="C9" s="8" t="s">
        <v>468</v>
      </c>
      <c r="D9" s="9" t="s">
        <v>469</v>
      </c>
      <c r="E9" s="9" t="s">
        <v>470</v>
      </c>
      <c r="F9" s="9" t="s">
        <v>471</v>
      </c>
      <c r="G9" s="9" t="s">
        <v>472</v>
      </c>
      <c r="H9" s="14">
        <v>2426.6</v>
      </c>
      <c r="I9" s="45">
        <v>7013.9</v>
      </c>
      <c r="J9" s="15">
        <v>2.9</v>
      </c>
    </row>
    <row r="10" spans="1:10" ht="30" customHeight="1">
      <c r="A10" s="7">
        <v>6</v>
      </c>
      <c r="B10" s="7">
        <v>6</v>
      </c>
      <c r="C10" s="8" t="s">
        <v>468</v>
      </c>
      <c r="D10" s="9" t="s">
        <v>473</v>
      </c>
      <c r="E10" s="9" t="s">
        <v>474</v>
      </c>
      <c r="F10" s="9" t="s">
        <v>475</v>
      </c>
      <c r="G10" s="9" t="s">
        <v>476</v>
      </c>
      <c r="H10" s="14">
        <v>11210.9</v>
      </c>
      <c r="I10" s="45">
        <v>59204</v>
      </c>
      <c r="J10" s="15" t="s">
        <v>51</v>
      </c>
    </row>
    <row r="11" spans="1:10" ht="27" customHeight="1">
      <c r="A11" s="7">
        <v>7</v>
      </c>
      <c r="B11" s="7">
        <v>7</v>
      </c>
      <c r="C11" s="8" t="s">
        <v>468</v>
      </c>
      <c r="D11" s="9" t="s">
        <v>473</v>
      </c>
      <c r="E11" s="9" t="s">
        <v>477</v>
      </c>
      <c r="F11" s="9" t="s">
        <v>478</v>
      </c>
      <c r="G11" s="9" t="s">
        <v>476</v>
      </c>
      <c r="H11" s="14">
        <v>16730.5</v>
      </c>
      <c r="I11" s="45">
        <v>88929</v>
      </c>
      <c r="J11" s="15" t="s">
        <v>51</v>
      </c>
    </row>
    <row r="12" spans="1:10" ht="39.75" customHeight="1">
      <c r="A12" s="7">
        <v>8</v>
      </c>
      <c r="B12" s="7">
        <v>8</v>
      </c>
      <c r="C12" s="8" t="s">
        <v>468</v>
      </c>
      <c r="D12" s="9" t="s">
        <v>473</v>
      </c>
      <c r="E12" s="9" t="s">
        <v>479</v>
      </c>
      <c r="F12" s="9" t="s">
        <v>480</v>
      </c>
      <c r="G12" s="9" t="s">
        <v>481</v>
      </c>
      <c r="H12" s="14">
        <v>55579</v>
      </c>
      <c r="I12" s="45">
        <v>183980</v>
      </c>
      <c r="J12" s="15">
        <v>4.9</v>
      </c>
    </row>
    <row r="13" spans="1:10" ht="46.5" customHeight="1">
      <c r="A13" s="7">
        <v>9</v>
      </c>
      <c r="B13" s="7">
        <v>9</v>
      </c>
      <c r="C13" s="8" t="s">
        <v>468</v>
      </c>
      <c r="D13" s="9" t="s">
        <v>473</v>
      </c>
      <c r="E13" s="9" t="s">
        <v>482</v>
      </c>
      <c r="F13" s="9" t="s">
        <v>483</v>
      </c>
      <c r="G13" s="9" t="s">
        <v>10</v>
      </c>
      <c r="H13" s="14">
        <v>49565</v>
      </c>
      <c r="I13" s="45">
        <v>186832</v>
      </c>
      <c r="J13" s="15">
        <v>4.9</v>
      </c>
    </row>
    <row r="14" spans="1:10" ht="44.25" customHeight="1">
      <c r="A14" s="7">
        <v>10</v>
      </c>
      <c r="B14" s="7">
        <v>10</v>
      </c>
      <c r="C14" s="16" t="s">
        <v>484</v>
      </c>
      <c r="D14" s="9" t="s">
        <v>473</v>
      </c>
      <c r="E14" s="8" t="s">
        <v>485</v>
      </c>
      <c r="F14" s="8" t="s">
        <v>486</v>
      </c>
      <c r="G14" s="9" t="s">
        <v>487</v>
      </c>
      <c r="H14" s="12">
        <v>15750</v>
      </c>
      <c r="I14" s="44">
        <v>47250</v>
      </c>
      <c r="J14" s="13">
        <v>3</v>
      </c>
    </row>
    <row r="15" spans="1:10" ht="22.5">
      <c r="A15" s="7">
        <v>11</v>
      </c>
      <c r="B15" s="7">
        <v>12</v>
      </c>
      <c r="C15" s="8" t="s">
        <v>488</v>
      </c>
      <c r="D15" s="9" t="s">
        <v>473</v>
      </c>
      <c r="E15" s="9" t="s">
        <v>489</v>
      </c>
      <c r="F15" s="9" t="s">
        <v>490</v>
      </c>
      <c r="G15" s="9" t="s">
        <v>487</v>
      </c>
      <c r="H15" s="14">
        <v>37143</v>
      </c>
      <c r="I15" s="45">
        <v>69060</v>
      </c>
      <c r="J15" s="15">
        <v>3</v>
      </c>
    </row>
    <row r="16" spans="1:10" ht="22.5">
      <c r="A16" s="7">
        <v>12</v>
      </c>
      <c r="B16" s="7">
        <v>13</v>
      </c>
      <c r="C16" s="8" t="s">
        <v>488</v>
      </c>
      <c r="D16" s="9" t="s">
        <v>473</v>
      </c>
      <c r="E16" s="9" t="s">
        <v>489</v>
      </c>
      <c r="F16" s="9" t="s">
        <v>491</v>
      </c>
      <c r="G16" s="9" t="s">
        <v>487</v>
      </c>
      <c r="H16" s="14">
        <v>50720</v>
      </c>
      <c r="I16" s="44">
        <v>62355</v>
      </c>
      <c r="J16" s="13">
        <v>3</v>
      </c>
    </row>
    <row r="17" spans="1:10" ht="22.5">
      <c r="A17" s="7">
        <v>13</v>
      </c>
      <c r="B17" s="7">
        <v>14</v>
      </c>
      <c r="C17" s="8" t="s">
        <v>488</v>
      </c>
      <c r="D17" s="9" t="s">
        <v>473</v>
      </c>
      <c r="E17" s="8" t="s">
        <v>489</v>
      </c>
      <c r="F17" s="9" t="s">
        <v>122</v>
      </c>
      <c r="G17" s="9" t="s">
        <v>487</v>
      </c>
      <c r="H17" s="10">
        <v>23820</v>
      </c>
      <c r="I17" s="44">
        <v>46101</v>
      </c>
      <c r="J17" s="13">
        <v>3</v>
      </c>
    </row>
    <row r="18" spans="1:10" ht="13.5">
      <c r="A18" s="7">
        <v>14</v>
      </c>
      <c r="B18" s="7">
        <v>15</v>
      </c>
      <c r="C18" s="8" t="s">
        <v>488</v>
      </c>
      <c r="D18" s="9" t="s">
        <v>473</v>
      </c>
      <c r="E18" s="8" t="s">
        <v>492</v>
      </c>
      <c r="F18" s="8" t="s">
        <v>493</v>
      </c>
      <c r="G18" s="9" t="s">
        <v>487</v>
      </c>
      <c r="H18" s="12">
        <v>51318</v>
      </c>
      <c r="I18" s="44">
        <v>153954</v>
      </c>
      <c r="J18" s="13">
        <v>3</v>
      </c>
    </row>
    <row r="19" spans="1:10" ht="22.5">
      <c r="A19" s="7">
        <v>15</v>
      </c>
      <c r="B19" s="7">
        <v>245</v>
      </c>
      <c r="C19" s="8" t="s">
        <v>488</v>
      </c>
      <c r="D19" s="9" t="s">
        <v>473</v>
      </c>
      <c r="E19" s="9" t="s">
        <v>494</v>
      </c>
      <c r="F19" s="9" t="s">
        <v>495</v>
      </c>
      <c r="G19" s="9" t="s">
        <v>487</v>
      </c>
      <c r="H19" s="12">
        <v>43717</v>
      </c>
      <c r="I19" s="44">
        <v>170496</v>
      </c>
      <c r="J19" s="13">
        <v>3.9</v>
      </c>
    </row>
    <row r="20" spans="1:10" ht="22.5">
      <c r="A20" s="7">
        <v>16</v>
      </c>
      <c r="B20" s="7">
        <v>16</v>
      </c>
      <c r="C20" s="16" t="s">
        <v>488</v>
      </c>
      <c r="D20" s="9" t="s">
        <v>473</v>
      </c>
      <c r="E20" s="9" t="s">
        <v>494</v>
      </c>
      <c r="F20" s="9" t="s">
        <v>496</v>
      </c>
      <c r="G20" s="9" t="s">
        <v>487</v>
      </c>
      <c r="H20" s="12">
        <v>48590</v>
      </c>
      <c r="I20" s="44">
        <v>155488</v>
      </c>
      <c r="J20" s="13">
        <v>3.2</v>
      </c>
    </row>
    <row r="21" spans="1:10" ht="22.5">
      <c r="A21" s="7">
        <v>17</v>
      </c>
      <c r="B21" s="7">
        <v>17</v>
      </c>
      <c r="C21" s="16" t="s">
        <v>488</v>
      </c>
      <c r="D21" s="9" t="s">
        <v>473</v>
      </c>
      <c r="E21" s="9" t="s">
        <v>494</v>
      </c>
      <c r="F21" s="9" t="s">
        <v>120</v>
      </c>
      <c r="G21" s="9" t="s">
        <v>487</v>
      </c>
      <c r="H21" s="12">
        <v>17501</v>
      </c>
      <c r="I21" s="44">
        <v>52503</v>
      </c>
      <c r="J21" s="13">
        <v>3</v>
      </c>
    </row>
    <row r="22" spans="1:10" ht="22.5">
      <c r="A22" s="7">
        <v>18</v>
      </c>
      <c r="B22" s="7">
        <v>18</v>
      </c>
      <c r="C22" s="16" t="s">
        <v>488</v>
      </c>
      <c r="D22" s="9" t="s">
        <v>473</v>
      </c>
      <c r="E22" s="9" t="s">
        <v>494</v>
      </c>
      <c r="F22" s="9" t="s">
        <v>497</v>
      </c>
      <c r="G22" s="9" t="s">
        <v>487</v>
      </c>
      <c r="H22" s="12">
        <v>56039</v>
      </c>
      <c r="I22" s="44">
        <v>218552</v>
      </c>
      <c r="J22" s="13">
        <v>3.9</v>
      </c>
    </row>
    <row r="23" spans="1:10" ht="22.5">
      <c r="A23" s="7">
        <v>19</v>
      </c>
      <c r="B23" s="7">
        <v>19</v>
      </c>
      <c r="C23" s="16" t="s">
        <v>488</v>
      </c>
      <c r="D23" s="9" t="s">
        <v>473</v>
      </c>
      <c r="E23" s="9" t="s">
        <v>494</v>
      </c>
      <c r="F23" s="9" t="s">
        <v>121</v>
      </c>
      <c r="G23" s="9" t="s">
        <v>487</v>
      </c>
      <c r="H23" s="12">
        <v>15175</v>
      </c>
      <c r="I23" s="44">
        <v>45525</v>
      </c>
      <c r="J23" s="13">
        <v>3</v>
      </c>
    </row>
    <row r="24" spans="1:10" ht="22.5">
      <c r="A24" s="7">
        <v>20</v>
      </c>
      <c r="B24" s="7">
        <v>20</v>
      </c>
      <c r="C24" s="16" t="s">
        <v>488</v>
      </c>
      <c r="D24" s="9" t="s">
        <v>473</v>
      </c>
      <c r="E24" s="9" t="s">
        <v>494</v>
      </c>
      <c r="F24" s="9" t="s">
        <v>498</v>
      </c>
      <c r="G24" s="9" t="s">
        <v>487</v>
      </c>
      <c r="H24" s="12">
        <v>20320</v>
      </c>
      <c r="I24" s="44">
        <v>64618</v>
      </c>
      <c r="J24" s="13">
        <v>3.18</v>
      </c>
    </row>
    <row r="25" spans="1:10" ht="22.5">
      <c r="A25" s="7">
        <v>21</v>
      </c>
      <c r="B25" s="7">
        <v>34</v>
      </c>
      <c r="C25" s="7" t="s">
        <v>22</v>
      </c>
      <c r="D25" s="7" t="s">
        <v>7</v>
      </c>
      <c r="E25" s="7" t="s">
        <v>20</v>
      </c>
      <c r="F25" s="7" t="s">
        <v>21</v>
      </c>
      <c r="G25" s="7" t="s">
        <v>657</v>
      </c>
      <c r="H25" s="17">
        <v>31200</v>
      </c>
      <c r="I25" s="37">
        <v>150700</v>
      </c>
      <c r="J25" s="18">
        <v>4.83</v>
      </c>
    </row>
    <row r="26" spans="1:10" ht="45">
      <c r="A26" s="7">
        <v>22</v>
      </c>
      <c r="B26" s="7"/>
      <c r="C26" s="7" t="s">
        <v>22</v>
      </c>
      <c r="D26" s="7" t="s">
        <v>469</v>
      </c>
      <c r="E26" s="7" t="s">
        <v>383</v>
      </c>
      <c r="F26" s="7" t="s">
        <v>382</v>
      </c>
      <c r="G26" s="7" t="s">
        <v>658</v>
      </c>
      <c r="H26" s="17">
        <v>11479</v>
      </c>
      <c r="I26" s="37">
        <f>H26*J26</f>
        <v>18366.4</v>
      </c>
      <c r="J26" s="18">
        <v>1.6</v>
      </c>
    </row>
    <row r="27" spans="1:10" ht="13.5">
      <c r="A27" s="7">
        <v>23</v>
      </c>
      <c r="B27" s="7">
        <v>21</v>
      </c>
      <c r="C27" s="16" t="s">
        <v>499</v>
      </c>
      <c r="D27" s="9" t="s">
        <v>473</v>
      </c>
      <c r="E27" s="8" t="s">
        <v>500</v>
      </c>
      <c r="F27" s="8" t="s">
        <v>501</v>
      </c>
      <c r="G27" s="9" t="s">
        <v>487</v>
      </c>
      <c r="H27" s="12">
        <v>61995</v>
      </c>
      <c r="I27" s="44">
        <v>185985</v>
      </c>
      <c r="J27" s="13">
        <v>3</v>
      </c>
    </row>
    <row r="28" spans="1:10" ht="33.75">
      <c r="A28" s="7">
        <v>24</v>
      </c>
      <c r="B28" s="7">
        <v>57</v>
      </c>
      <c r="C28" s="8" t="s">
        <v>499</v>
      </c>
      <c r="D28" s="9" t="s">
        <v>473</v>
      </c>
      <c r="E28" s="9" t="s">
        <v>502</v>
      </c>
      <c r="F28" s="9" t="s">
        <v>503</v>
      </c>
      <c r="G28" s="9" t="s">
        <v>504</v>
      </c>
      <c r="H28" s="14">
        <v>71521</v>
      </c>
      <c r="I28" s="45">
        <v>296670</v>
      </c>
      <c r="J28" s="15">
        <v>4.15</v>
      </c>
    </row>
    <row r="29" spans="1:10" ht="22.5">
      <c r="A29" s="7">
        <v>25</v>
      </c>
      <c r="B29" s="7">
        <v>52</v>
      </c>
      <c r="C29" s="8" t="s">
        <v>499</v>
      </c>
      <c r="D29" s="9" t="s">
        <v>473</v>
      </c>
      <c r="E29" s="9" t="s">
        <v>505</v>
      </c>
      <c r="F29" s="9" t="s">
        <v>506</v>
      </c>
      <c r="G29" s="9" t="s">
        <v>507</v>
      </c>
      <c r="H29" s="14">
        <v>51730</v>
      </c>
      <c r="I29" s="45">
        <v>215496</v>
      </c>
      <c r="J29" s="15">
        <v>4.17</v>
      </c>
    </row>
    <row r="30" spans="1:10" ht="22.5">
      <c r="A30" s="7">
        <v>26</v>
      </c>
      <c r="B30" s="7">
        <v>55</v>
      </c>
      <c r="C30" s="8" t="s">
        <v>499</v>
      </c>
      <c r="D30" s="9" t="s">
        <v>7</v>
      </c>
      <c r="E30" s="9" t="s">
        <v>508</v>
      </c>
      <c r="F30" s="9" t="s">
        <v>509</v>
      </c>
      <c r="G30" s="9" t="s">
        <v>510</v>
      </c>
      <c r="H30" s="14">
        <v>67700</v>
      </c>
      <c r="I30" s="45">
        <v>219200</v>
      </c>
      <c r="J30" s="15">
        <v>3.23</v>
      </c>
    </row>
    <row r="31" spans="1:10" ht="33.75">
      <c r="A31" s="7">
        <v>27</v>
      </c>
      <c r="B31" s="7">
        <v>59</v>
      </c>
      <c r="C31" s="8" t="s">
        <v>499</v>
      </c>
      <c r="D31" s="9" t="s">
        <v>7</v>
      </c>
      <c r="E31" s="9" t="s">
        <v>511</v>
      </c>
      <c r="F31" s="9" t="s">
        <v>512</v>
      </c>
      <c r="G31" s="9" t="s">
        <v>513</v>
      </c>
      <c r="H31" s="14">
        <v>60091</v>
      </c>
      <c r="I31" s="45">
        <v>228300</v>
      </c>
      <c r="J31" s="15">
        <v>3.8</v>
      </c>
    </row>
    <row r="32" spans="1:10" ht="33.75">
      <c r="A32" s="7">
        <v>28</v>
      </c>
      <c r="B32" s="7"/>
      <c r="C32" s="8" t="s">
        <v>201</v>
      </c>
      <c r="D32" s="9" t="s">
        <v>7</v>
      </c>
      <c r="E32" s="9" t="s">
        <v>231</v>
      </c>
      <c r="F32" s="9" t="s">
        <v>442</v>
      </c>
      <c r="G32" s="9" t="s">
        <v>8</v>
      </c>
      <c r="H32" s="14">
        <v>61273</v>
      </c>
      <c r="I32" s="45">
        <v>192400</v>
      </c>
      <c r="J32" s="15">
        <v>3.14</v>
      </c>
    </row>
    <row r="33" spans="1:10" ht="33.75">
      <c r="A33" s="7">
        <v>29</v>
      </c>
      <c r="B33" s="7">
        <v>22</v>
      </c>
      <c r="C33" s="16" t="s">
        <v>514</v>
      </c>
      <c r="D33" s="9" t="s">
        <v>473</v>
      </c>
      <c r="E33" s="8" t="s">
        <v>515</v>
      </c>
      <c r="F33" s="8" t="s">
        <v>516</v>
      </c>
      <c r="G33" s="9" t="s">
        <v>487</v>
      </c>
      <c r="H33" s="12">
        <v>33396</v>
      </c>
      <c r="I33" s="44">
        <v>82158</v>
      </c>
      <c r="J33" s="13">
        <v>3</v>
      </c>
    </row>
    <row r="34" spans="1:10" ht="45">
      <c r="A34" s="7">
        <v>30</v>
      </c>
      <c r="B34" s="7"/>
      <c r="C34" s="16" t="s">
        <v>53</v>
      </c>
      <c r="D34" s="9" t="s">
        <v>7</v>
      </c>
      <c r="E34" s="8" t="s">
        <v>90</v>
      </c>
      <c r="F34" s="8" t="s">
        <v>91</v>
      </c>
      <c r="G34" s="9" t="s">
        <v>92</v>
      </c>
      <c r="H34" s="12">
        <v>114736</v>
      </c>
      <c r="I34" s="44">
        <v>542875</v>
      </c>
      <c r="J34" s="13" t="s">
        <v>378</v>
      </c>
    </row>
    <row r="35" spans="1:10" ht="33.75">
      <c r="A35" s="7">
        <v>31</v>
      </c>
      <c r="B35" s="7"/>
      <c r="C35" s="16" t="s">
        <v>53</v>
      </c>
      <c r="D35" s="7" t="s">
        <v>469</v>
      </c>
      <c r="E35" s="7" t="s">
        <v>386</v>
      </c>
      <c r="F35" s="7" t="s">
        <v>384</v>
      </c>
      <c r="G35" s="7" t="s">
        <v>658</v>
      </c>
      <c r="H35" s="17">
        <v>15273.3</v>
      </c>
      <c r="I35" s="37">
        <f>H35*J35</f>
        <v>30546.6</v>
      </c>
      <c r="J35" s="18">
        <v>2</v>
      </c>
    </row>
    <row r="36" spans="1:10" ht="13.5">
      <c r="A36" s="7">
        <v>32</v>
      </c>
      <c r="B36" s="7"/>
      <c r="C36" s="16" t="s">
        <v>53</v>
      </c>
      <c r="D36" s="7" t="s">
        <v>469</v>
      </c>
      <c r="E36" s="7" t="s">
        <v>387</v>
      </c>
      <c r="F36" s="7" t="s">
        <v>385</v>
      </c>
      <c r="G36" s="7" t="s">
        <v>518</v>
      </c>
      <c r="H36" s="17">
        <v>10353.3</v>
      </c>
      <c r="I36" s="37">
        <f>H36*J36</f>
        <v>25883.25</v>
      </c>
      <c r="J36" s="18">
        <v>2.5</v>
      </c>
    </row>
    <row r="37" spans="1:10" ht="22.5">
      <c r="A37" s="7">
        <v>33</v>
      </c>
      <c r="B37" s="7"/>
      <c r="C37" s="8" t="s">
        <v>53</v>
      </c>
      <c r="D37" s="9" t="s">
        <v>469</v>
      </c>
      <c r="E37" s="8" t="s">
        <v>388</v>
      </c>
      <c r="F37" s="8" t="s">
        <v>519</v>
      </c>
      <c r="G37" s="8" t="s">
        <v>8</v>
      </c>
      <c r="H37" s="19">
        <v>6333.3</v>
      </c>
      <c r="I37" s="19">
        <f>H37*J37</f>
        <v>10133.28</v>
      </c>
      <c r="J37" s="20">
        <v>1.6</v>
      </c>
    </row>
    <row r="38" spans="1:10" ht="13.5">
      <c r="A38" s="7">
        <v>34</v>
      </c>
      <c r="B38" s="7"/>
      <c r="C38" s="8" t="s">
        <v>153</v>
      </c>
      <c r="D38" s="9" t="s">
        <v>469</v>
      </c>
      <c r="E38" s="8" t="s">
        <v>390</v>
      </c>
      <c r="F38" s="8" t="s">
        <v>389</v>
      </c>
      <c r="G38" s="7" t="s">
        <v>658</v>
      </c>
      <c r="H38" s="19">
        <v>7887</v>
      </c>
      <c r="I38" s="19">
        <v>23661</v>
      </c>
      <c r="J38" s="20">
        <v>3</v>
      </c>
    </row>
    <row r="39" spans="1:10" ht="13.5">
      <c r="A39" s="7">
        <v>35</v>
      </c>
      <c r="B39" s="7"/>
      <c r="C39" s="8" t="s">
        <v>153</v>
      </c>
      <c r="D39" s="9" t="s">
        <v>469</v>
      </c>
      <c r="E39" s="8" t="s">
        <v>390</v>
      </c>
      <c r="F39" s="8" t="s">
        <v>389</v>
      </c>
      <c r="G39" s="7" t="s">
        <v>658</v>
      </c>
      <c r="H39" s="19">
        <v>5379</v>
      </c>
      <c r="I39" s="19">
        <v>16137</v>
      </c>
      <c r="J39" s="20">
        <v>3</v>
      </c>
    </row>
    <row r="40" spans="1:10" ht="13.5">
      <c r="A40" s="7">
        <v>36</v>
      </c>
      <c r="B40" s="7"/>
      <c r="C40" s="8" t="s">
        <v>153</v>
      </c>
      <c r="D40" s="9" t="s">
        <v>469</v>
      </c>
      <c r="E40" s="8" t="s">
        <v>390</v>
      </c>
      <c r="F40" s="8" t="s">
        <v>389</v>
      </c>
      <c r="G40" s="7" t="s">
        <v>658</v>
      </c>
      <c r="H40" s="19">
        <v>42903</v>
      </c>
      <c r="I40" s="19">
        <v>128709</v>
      </c>
      <c r="J40" s="20">
        <v>3</v>
      </c>
    </row>
    <row r="41" spans="1:10" ht="13.5">
      <c r="A41" s="7">
        <v>37</v>
      </c>
      <c r="B41" s="7"/>
      <c r="C41" s="8" t="s">
        <v>153</v>
      </c>
      <c r="D41" s="9" t="s">
        <v>469</v>
      </c>
      <c r="E41" s="8" t="s">
        <v>390</v>
      </c>
      <c r="F41" s="8" t="s">
        <v>389</v>
      </c>
      <c r="G41" s="7" t="s">
        <v>658</v>
      </c>
      <c r="H41" s="19">
        <v>2630</v>
      </c>
      <c r="I41" s="19">
        <v>7890</v>
      </c>
      <c r="J41" s="20">
        <v>3</v>
      </c>
    </row>
    <row r="42" spans="1:10" ht="13.5">
      <c r="A42" s="7">
        <v>38</v>
      </c>
      <c r="B42" s="7"/>
      <c r="C42" s="8" t="s">
        <v>153</v>
      </c>
      <c r="D42" s="9" t="s">
        <v>469</v>
      </c>
      <c r="E42" s="8" t="s">
        <v>390</v>
      </c>
      <c r="F42" s="8" t="s">
        <v>389</v>
      </c>
      <c r="G42" s="7" t="s">
        <v>658</v>
      </c>
      <c r="H42" s="19">
        <v>6911</v>
      </c>
      <c r="I42" s="19">
        <v>20733</v>
      </c>
      <c r="J42" s="20">
        <v>3</v>
      </c>
    </row>
    <row r="43" spans="1:10" ht="33.75">
      <c r="A43" s="7">
        <v>39</v>
      </c>
      <c r="B43" s="7"/>
      <c r="C43" s="16" t="s">
        <v>153</v>
      </c>
      <c r="D43" s="9" t="s">
        <v>11</v>
      </c>
      <c r="E43" s="8" t="s">
        <v>324</v>
      </c>
      <c r="F43" s="8" t="s">
        <v>325</v>
      </c>
      <c r="G43" s="9" t="s">
        <v>10</v>
      </c>
      <c r="H43" s="12">
        <v>81165</v>
      </c>
      <c r="I43" s="44">
        <v>324660</v>
      </c>
      <c r="J43" s="13">
        <v>4</v>
      </c>
    </row>
    <row r="44" spans="1:10" ht="22.5">
      <c r="A44" s="7">
        <v>40</v>
      </c>
      <c r="B44" s="7">
        <v>23</v>
      </c>
      <c r="C44" s="21" t="s">
        <v>520</v>
      </c>
      <c r="D44" s="9" t="s">
        <v>7</v>
      </c>
      <c r="E44" s="9" t="s">
        <v>318</v>
      </c>
      <c r="F44" s="9" t="s">
        <v>319</v>
      </c>
      <c r="G44" s="9" t="s">
        <v>10</v>
      </c>
      <c r="H44" s="14">
        <v>89607</v>
      </c>
      <c r="I44" s="37">
        <v>224017</v>
      </c>
      <c r="J44" s="18" t="s">
        <v>56</v>
      </c>
    </row>
    <row r="45" spans="1:10" ht="22.5">
      <c r="A45" s="7">
        <v>41</v>
      </c>
      <c r="B45" s="7">
        <v>24</v>
      </c>
      <c r="C45" s="21" t="s">
        <v>520</v>
      </c>
      <c r="D45" s="9" t="s">
        <v>7</v>
      </c>
      <c r="E45" s="9" t="s">
        <v>320</v>
      </c>
      <c r="F45" s="9" t="s">
        <v>321</v>
      </c>
      <c r="G45" s="9" t="s">
        <v>10</v>
      </c>
      <c r="H45" s="14">
        <v>104200</v>
      </c>
      <c r="I45" s="37">
        <v>300240</v>
      </c>
      <c r="J45" s="18" t="s">
        <v>322</v>
      </c>
    </row>
    <row r="46" spans="1:10" ht="22.5">
      <c r="A46" s="7">
        <v>42</v>
      </c>
      <c r="B46" s="7"/>
      <c r="C46" s="21" t="s">
        <v>203</v>
      </c>
      <c r="D46" s="9" t="s">
        <v>7</v>
      </c>
      <c r="E46" s="9" t="s">
        <v>423</v>
      </c>
      <c r="F46" s="9" t="s">
        <v>424</v>
      </c>
      <c r="G46" s="9" t="s">
        <v>10</v>
      </c>
      <c r="H46" s="14">
        <v>9431.28</v>
      </c>
      <c r="I46" s="37">
        <v>8284</v>
      </c>
      <c r="J46" s="18">
        <v>0.88</v>
      </c>
    </row>
    <row r="47" spans="1:10" ht="13.5">
      <c r="A47" s="7">
        <v>43</v>
      </c>
      <c r="B47" s="7"/>
      <c r="C47" s="21" t="s">
        <v>6</v>
      </c>
      <c r="D47" s="9" t="s">
        <v>7</v>
      </c>
      <c r="E47" s="9" t="s">
        <v>328</v>
      </c>
      <c r="F47" s="9" t="s">
        <v>329</v>
      </c>
      <c r="G47" s="9" t="s">
        <v>10</v>
      </c>
      <c r="H47" s="14">
        <v>8470</v>
      </c>
      <c r="I47" s="37">
        <v>49500</v>
      </c>
      <c r="J47" s="18">
        <v>5.8441558441558445</v>
      </c>
    </row>
    <row r="48" spans="1:10" ht="33.75">
      <c r="A48" s="7">
        <v>44</v>
      </c>
      <c r="B48" s="7"/>
      <c r="C48" s="21" t="s">
        <v>6</v>
      </c>
      <c r="D48" s="9" t="s">
        <v>7</v>
      </c>
      <c r="E48" s="9" t="s">
        <v>393</v>
      </c>
      <c r="F48" s="9" t="s">
        <v>393</v>
      </c>
      <c r="G48" s="9" t="s">
        <v>394</v>
      </c>
      <c r="H48" s="14">
        <v>2228</v>
      </c>
      <c r="I48" s="37">
        <v>19001</v>
      </c>
      <c r="J48" s="18">
        <v>14.4</v>
      </c>
    </row>
    <row r="49" spans="1:10" ht="22.5">
      <c r="A49" s="7">
        <v>45</v>
      </c>
      <c r="B49" s="7">
        <v>25</v>
      </c>
      <c r="C49" s="22" t="s">
        <v>521</v>
      </c>
      <c r="D49" s="9" t="s">
        <v>473</v>
      </c>
      <c r="E49" s="22" t="s">
        <v>522</v>
      </c>
      <c r="F49" s="22" t="s">
        <v>523</v>
      </c>
      <c r="G49" s="8" t="s">
        <v>10</v>
      </c>
      <c r="H49" s="23">
        <v>8030.000000000001</v>
      </c>
      <c r="I49" s="19">
        <v>44165</v>
      </c>
      <c r="J49" s="11">
        <f>I49/H49</f>
        <v>5.499999999999999</v>
      </c>
    </row>
    <row r="50" spans="1:10" ht="22.5">
      <c r="A50" s="7">
        <v>46</v>
      </c>
      <c r="B50" s="7"/>
      <c r="C50" s="22" t="s">
        <v>521</v>
      </c>
      <c r="D50" s="9" t="s">
        <v>473</v>
      </c>
      <c r="E50" s="22" t="s">
        <v>391</v>
      </c>
      <c r="F50" s="22" t="s">
        <v>524</v>
      </c>
      <c r="G50" s="8" t="s">
        <v>392</v>
      </c>
      <c r="H50" s="23">
        <v>37005</v>
      </c>
      <c r="I50" s="19">
        <v>114847</v>
      </c>
      <c r="J50" s="11">
        <v>5.8</v>
      </c>
    </row>
    <row r="51" spans="1:10" ht="33.75">
      <c r="A51" s="7">
        <v>47</v>
      </c>
      <c r="B51" s="7">
        <v>26</v>
      </c>
      <c r="C51" s="8" t="s">
        <v>123</v>
      </c>
      <c r="D51" s="9" t="s">
        <v>7</v>
      </c>
      <c r="E51" s="9" t="s">
        <v>124</v>
      </c>
      <c r="F51" s="9" t="s">
        <v>125</v>
      </c>
      <c r="G51" s="9" t="s">
        <v>126</v>
      </c>
      <c r="H51" s="14">
        <v>37652.54</v>
      </c>
      <c r="I51" s="45" t="s">
        <v>127</v>
      </c>
      <c r="J51" s="15" t="s">
        <v>525</v>
      </c>
    </row>
    <row r="52" spans="1:10" ht="13.5">
      <c r="A52" s="7">
        <v>48</v>
      </c>
      <c r="B52" s="7">
        <v>27</v>
      </c>
      <c r="C52" s="21" t="s">
        <v>123</v>
      </c>
      <c r="D52" s="9" t="s">
        <v>473</v>
      </c>
      <c r="E52" s="21" t="s">
        <v>526</v>
      </c>
      <c r="F52" s="21" t="s">
        <v>249</v>
      </c>
      <c r="G52" s="8" t="s">
        <v>10</v>
      </c>
      <c r="H52" s="23">
        <v>21582</v>
      </c>
      <c r="I52" s="19">
        <v>79131.51</v>
      </c>
      <c r="J52" s="11">
        <v>3.666551292743953</v>
      </c>
    </row>
    <row r="53" spans="1:10" ht="13.5">
      <c r="A53" s="7">
        <v>49</v>
      </c>
      <c r="B53" s="7">
        <v>28</v>
      </c>
      <c r="C53" s="21" t="s">
        <v>123</v>
      </c>
      <c r="D53" s="9" t="s">
        <v>473</v>
      </c>
      <c r="E53" s="21" t="s">
        <v>526</v>
      </c>
      <c r="F53" s="21" t="s">
        <v>250</v>
      </c>
      <c r="G53" s="8" t="s">
        <v>10</v>
      </c>
      <c r="H53" s="24">
        <v>8636.12</v>
      </c>
      <c r="I53" s="19">
        <v>38862.54</v>
      </c>
      <c r="J53" s="11">
        <v>4.5</v>
      </c>
    </row>
    <row r="54" spans="1:10" ht="25.5" customHeight="1">
      <c r="A54" s="7">
        <v>50</v>
      </c>
      <c r="B54" s="7">
        <v>29</v>
      </c>
      <c r="C54" s="22" t="s">
        <v>123</v>
      </c>
      <c r="D54" s="9" t="s">
        <v>473</v>
      </c>
      <c r="E54" s="22" t="s">
        <v>527</v>
      </c>
      <c r="F54" s="22" t="s">
        <v>528</v>
      </c>
      <c r="G54" s="8" t="s">
        <v>10</v>
      </c>
      <c r="H54" s="22">
        <v>39300</v>
      </c>
      <c r="I54" s="46">
        <v>93900</v>
      </c>
      <c r="J54" s="11">
        <v>2.3893129770992365</v>
      </c>
    </row>
    <row r="55" spans="1:10" ht="22.5">
      <c r="A55" s="7">
        <v>51</v>
      </c>
      <c r="B55" s="7">
        <v>30</v>
      </c>
      <c r="C55" s="22" t="s">
        <v>468</v>
      </c>
      <c r="D55" s="9" t="s">
        <v>473</v>
      </c>
      <c r="E55" s="22" t="s">
        <v>529</v>
      </c>
      <c r="F55" s="22" t="s">
        <v>530</v>
      </c>
      <c r="G55" s="8" t="s">
        <v>10</v>
      </c>
      <c r="H55" s="22" t="s">
        <v>531</v>
      </c>
      <c r="I55" s="46" t="s">
        <v>51</v>
      </c>
      <c r="J55" s="25" t="s">
        <v>51</v>
      </c>
    </row>
    <row r="56" spans="1:10" ht="33.75">
      <c r="A56" s="7">
        <v>52</v>
      </c>
      <c r="B56" s="7">
        <v>31</v>
      </c>
      <c r="C56" s="8" t="s">
        <v>468</v>
      </c>
      <c r="D56" s="9" t="s">
        <v>473</v>
      </c>
      <c r="E56" s="9" t="s">
        <v>482</v>
      </c>
      <c r="F56" s="9" t="s">
        <v>532</v>
      </c>
      <c r="G56" s="9" t="s">
        <v>487</v>
      </c>
      <c r="H56" s="14">
        <v>15428</v>
      </c>
      <c r="I56" s="45">
        <v>44560</v>
      </c>
      <c r="J56" s="15">
        <v>4.6</v>
      </c>
    </row>
    <row r="57" spans="1:10" ht="33.75">
      <c r="A57" s="7">
        <v>53</v>
      </c>
      <c r="B57" s="7"/>
      <c r="C57" s="22" t="s">
        <v>123</v>
      </c>
      <c r="D57" s="9" t="s">
        <v>7</v>
      </c>
      <c r="E57" s="22" t="s">
        <v>348</v>
      </c>
      <c r="F57" s="22" t="s">
        <v>361</v>
      </c>
      <c r="G57" s="8" t="s">
        <v>10</v>
      </c>
      <c r="H57" s="22">
        <v>11728</v>
      </c>
      <c r="I57" s="46" t="s">
        <v>362</v>
      </c>
      <c r="J57" s="11" t="s">
        <v>363</v>
      </c>
    </row>
    <row r="58" spans="1:10" ht="22.5">
      <c r="A58" s="7">
        <v>54</v>
      </c>
      <c r="B58" s="7">
        <v>32</v>
      </c>
      <c r="C58" s="22" t="s">
        <v>484</v>
      </c>
      <c r="D58" s="9" t="s">
        <v>473</v>
      </c>
      <c r="E58" s="22" t="s">
        <v>533</v>
      </c>
      <c r="F58" s="22" t="s">
        <v>534</v>
      </c>
      <c r="G58" s="8" t="s">
        <v>535</v>
      </c>
      <c r="H58" s="22">
        <v>29060</v>
      </c>
      <c r="I58" s="46">
        <v>98939</v>
      </c>
      <c r="J58" s="11">
        <f>I58/H58</f>
        <v>3.4046455609084654</v>
      </c>
    </row>
    <row r="59" spans="1:10" ht="13.5">
      <c r="A59" s="7">
        <v>55</v>
      </c>
      <c r="B59" s="7"/>
      <c r="C59" s="22" t="s">
        <v>13</v>
      </c>
      <c r="D59" s="9" t="s">
        <v>7</v>
      </c>
      <c r="E59" s="22" t="s">
        <v>330</v>
      </c>
      <c r="F59" s="22" t="s">
        <v>331</v>
      </c>
      <c r="G59" s="8" t="s">
        <v>10</v>
      </c>
      <c r="H59" s="22">
        <v>46872</v>
      </c>
      <c r="I59" s="46">
        <v>131242</v>
      </c>
      <c r="J59" s="11">
        <v>2.8000085338795015</v>
      </c>
    </row>
    <row r="60" spans="1:10" ht="22.5">
      <c r="A60" s="7">
        <v>56</v>
      </c>
      <c r="B60" s="7">
        <v>34</v>
      </c>
      <c r="C60" s="8" t="s">
        <v>13</v>
      </c>
      <c r="D60" s="8" t="s">
        <v>7</v>
      </c>
      <c r="E60" s="7" t="s">
        <v>16</v>
      </c>
      <c r="F60" s="8" t="s">
        <v>536</v>
      </c>
      <c r="G60" s="8" t="s">
        <v>10</v>
      </c>
      <c r="H60" s="26">
        <v>10425</v>
      </c>
      <c r="I60" s="37">
        <v>16159</v>
      </c>
      <c r="J60" s="27">
        <v>1.55</v>
      </c>
    </row>
    <row r="61" spans="1:10" ht="33.75">
      <c r="A61" s="7">
        <v>57</v>
      </c>
      <c r="B61" s="7"/>
      <c r="C61" s="8" t="s">
        <v>13</v>
      </c>
      <c r="D61" s="9" t="s">
        <v>7</v>
      </c>
      <c r="E61" s="9" t="s">
        <v>395</v>
      </c>
      <c r="F61" s="9" t="s">
        <v>395</v>
      </c>
      <c r="G61" s="9" t="s">
        <v>10</v>
      </c>
      <c r="H61" s="26">
        <v>13848</v>
      </c>
      <c r="I61" s="45">
        <v>26037</v>
      </c>
      <c r="J61" s="14">
        <v>2.5</v>
      </c>
    </row>
    <row r="62" spans="1:10" ht="33.75">
      <c r="A62" s="7">
        <v>58</v>
      </c>
      <c r="B62" s="7">
        <v>33</v>
      </c>
      <c r="C62" s="7" t="s">
        <v>22</v>
      </c>
      <c r="D62" s="7" t="s">
        <v>7</v>
      </c>
      <c r="E62" s="7" t="s">
        <v>17</v>
      </c>
      <c r="F62" s="7" t="s">
        <v>18</v>
      </c>
      <c r="G62" s="7" t="s">
        <v>9</v>
      </c>
      <c r="H62" s="17">
        <v>92419</v>
      </c>
      <c r="I62" s="37">
        <v>236498</v>
      </c>
      <c r="J62" s="18" t="s">
        <v>19</v>
      </c>
    </row>
    <row r="63" spans="1:10" ht="22.5">
      <c r="A63" s="7">
        <v>59</v>
      </c>
      <c r="B63" s="7">
        <v>35</v>
      </c>
      <c r="C63" s="21" t="s">
        <v>22</v>
      </c>
      <c r="D63" s="9" t="s">
        <v>473</v>
      </c>
      <c r="E63" s="22" t="s">
        <v>537</v>
      </c>
      <c r="F63" s="21" t="s">
        <v>538</v>
      </c>
      <c r="G63" s="8" t="s">
        <v>487</v>
      </c>
      <c r="H63" s="23">
        <v>10726</v>
      </c>
      <c r="I63" s="19">
        <v>42635</v>
      </c>
      <c r="J63" s="11">
        <v>3.9749207533097146</v>
      </c>
    </row>
    <row r="64" spans="1:10" ht="22.5">
      <c r="A64" s="7">
        <v>60</v>
      </c>
      <c r="B64" s="7">
        <v>36</v>
      </c>
      <c r="C64" s="8" t="s">
        <v>488</v>
      </c>
      <c r="D64" s="9" t="s">
        <v>473</v>
      </c>
      <c r="E64" s="8" t="s">
        <v>539</v>
      </c>
      <c r="F64" s="8" t="s">
        <v>251</v>
      </c>
      <c r="G64" s="8" t="s">
        <v>10</v>
      </c>
      <c r="H64" s="23">
        <v>58722</v>
      </c>
      <c r="I64" s="37">
        <v>227254</v>
      </c>
      <c r="J64" s="11">
        <v>3.8699976158850173</v>
      </c>
    </row>
    <row r="65" spans="1:10" ht="22.5">
      <c r="A65" s="7">
        <v>61</v>
      </c>
      <c r="B65" s="7">
        <v>37</v>
      </c>
      <c r="C65" s="22" t="s">
        <v>488</v>
      </c>
      <c r="D65" s="9" t="s">
        <v>473</v>
      </c>
      <c r="E65" s="22" t="s">
        <v>540</v>
      </c>
      <c r="F65" s="22" t="s">
        <v>541</v>
      </c>
      <c r="G65" s="8" t="s">
        <v>10</v>
      </c>
      <c r="H65" s="28">
        <v>85060</v>
      </c>
      <c r="I65" s="46">
        <v>172577</v>
      </c>
      <c r="J65" s="11">
        <v>2.0288854925934636</v>
      </c>
    </row>
    <row r="66" spans="1:10" ht="33.75">
      <c r="A66" s="7">
        <v>62</v>
      </c>
      <c r="B66" s="7">
        <v>38</v>
      </c>
      <c r="C66" s="9" t="s">
        <v>22</v>
      </c>
      <c r="D66" s="9" t="s">
        <v>7</v>
      </c>
      <c r="E66" s="9" t="s">
        <v>132</v>
      </c>
      <c r="F66" s="9" t="s">
        <v>133</v>
      </c>
      <c r="G66" s="14" t="s">
        <v>134</v>
      </c>
      <c r="H66" s="14">
        <v>61446</v>
      </c>
      <c r="I66" s="45">
        <v>93562</v>
      </c>
      <c r="J66" s="15">
        <v>2</v>
      </c>
    </row>
    <row r="67" spans="1:10" ht="22.5">
      <c r="A67" s="7">
        <v>63</v>
      </c>
      <c r="B67" s="7">
        <v>39</v>
      </c>
      <c r="C67" s="8" t="s">
        <v>488</v>
      </c>
      <c r="D67" s="8" t="s">
        <v>7</v>
      </c>
      <c r="E67" s="8" t="s">
        <v>135</v>
      </c>
      <c r="F67" s="8" t="s">
        <v>142</v>
      </c>
      <c r="G67" s="8" t="s">
        <v>8</v>
      </c>
      <c r="H67" s="10">
        <v>16904.5</v>
      </c>
      <c r="I67" s="19">
        <v>33809</v>
      </c>
      <c r="J67" s="11">
        <v>2</v>
      </c>
    </row>
    <row r="68" spans="1:10" ht="22.5">
      <c r="A68" s="7">
        <v>64</v>
      </c>
      <c r="B68" s="7">
        <v>40</v>
      </c>
      <c r="C68" s="8" t="s">
        <v>488</v>
      </c>
      <c r="D68" s="8" t="s">
        <v>7</v>
      </c>
      <c r="E68" s="8" t="s">
        <v>135</v>
      </c>
      <c r="F68" s="8" t="s">
        <v>143</v>
      </c>
      <c r="G68" s="8" t="s">
        <v>8</v>
      </c>
      <c r="H68" s="10">
        <v>17492.1</v>
      </c>
      <c r="I68" s="19">
        <v>34984.2</v>
      </c>
      <c r="J68" s="11">
        <v>2</v>
      </c>
    </row>
    <row r="69" spans="1:10" ht="22.5">
      <c r="A69" s="7">
        <v>65</v>
      </c>
      <c r="B69" s="7">
        <v>41</v>
      </c>
      <c r="C69" s="8" t="s">
        <v>488</v>
      </c>
      <c r="D69" s="8" t="s">
        <v>7</v>
      </c>
      <c r="E69" s="8" t="s">
        <v>135</v>
      </c>
      <c r="F69" s="8" t="s">
        <v>146</v>
      </c>
      <c r="G69" s="8" t="s">
        <v>8</v>
      </c>
      <c r="H69" s="10">
        <v>12639</v>
      </c>
      <c r="I69" s="19">
        <v>50556</v>
      </c>
      <c r="J69" s="11">
        <v>4</v>
      </c>
    </row>
    <row r="70" spans="1:10" ht="22.5">
      <c r="A70" s="7">
        <v>66</v>
      </c>
      <c r="B70" s="7">
        <v>42</v>
      </c>
      <c r="C70" s="8" t="s">
        <v>488</v>
      </c>
      <c r="D70" s="8" t="s">
        <v>7</v>
      </c>
      <c r="E70" s="8" t="s">
        <v>135</v>
      </c>
      <c r="F70" s="8" t="s">
        <v>147</v>
      </c>
      <c r="G70" s="8" t="s">
        <v>8</v>
      </c>
      <c r="H70" s="10">
        <v>10155.2</v>
      </c>
      <c r="I70" s="19">
        <v>40620.8</v>
      </c>
      <c r="J70" s="11">
        <v>4</v>
      </c>
    </row>
    <row r="71" spans="1:10" ht="22.5">
      <c r="A71" s="7">
        <v>67</v>
      </c>
      <c r="B71" s="7">
        <v>43</v>
      </c>
      <c r="C71" s="8" t="s">
        <v>488</v>
      </c>
      <c r="D71" s="8" t="s">
        <v>7</v>
      </c>
      <c r="E71" s="8" t="s">
        <v>135</v>
      </c>
      <c r="F71" s="8" t="s">
        <v>148</v>
      </c>
      <c r="G71" s="8" t="s">
        <v>8</v>
      </c>
      <c r="H71" s="10">
        <v>10035.9</v>
      </c>
      <c r="I71" s="19">
        <v>40143.6</v>
      </c>
      <c r="J71" s="11">
        <v>4</v>
      </c>
    </row>
    <row r="72" spans="1:10" ht="22.5">
      <c r="A72" s="7">
        <v>68</v>
      </c>
      <c r="B72" s="7">
        <v>44</v>
      </c>
      <c r="C72" s="8" t="s">
        <v>488</v>
      </c>
      <c r="D72" s="8" t="s">
        <v>7</v>
      </c>
      <c r="E72" s="8" t="s">
        <v>135</v>
      </c>
      <c r="F72" s="8" t="s">
        <v>149</v>
      </c>
      <c r="G72" s="8" t="s">
        <v>8</v>
      </c>
      <c r="H72" s="10">
        <v>12780.8</v>
      </c>
      <c r="I72" s="19">
        <v>44732.799999999996</v>
      </c>
      <c r="J72" s="11">
        <v>3.5</v>
      </c>
    </row>
    <row r="73" spans="1:10" ht="33.75">
      <c r="A73" s="7">
        <v>69</v>
      </c>
      <c r="B73" s="7"/>
      <c r="C73" s="8" t="s">
        <v>22</v>
      </c>
      <c r="D73" s="8" t="s">
        <v>7</v>
      </c>
      <c r="E73" s="8" t="s">
        <v>398</v>
      </c>
      <c r="F73" s="36" t="s">
        <v>659</v>
      </c>
      <c r="G73" s="8" t="s">
        <v>9</v>
      </c>
      <c r="H73" s="10">
        <v>218000</v>
      </c>
      <c r="I73" s="19">
        <v>430459</v>
      </c>
      <c r="J73" s="11" t="s">
        <v>399</v>
      </c>
    </row>
    <row r="74" spans="1:10" ht="33.75">
      <c r="A74" s="7">
        <v>70</v>
      </c>
      <c r="B74" s="7"/>
      <c r="C74" s="8" t="s">
        <v>22</v>
      </c>
      <c r="D74" s="8" t="s">
        <v>7</v>
      </c>
      <c r="E74" s="8" t="s">
        <v>398</v>
      </c>
      <c r="F74" s="8" t="s">
        <v>400</v>
      </c>
      <c r="G74" s="8" t="s">
        <v>9</v>
      </c>
      <c r="H74" s="10">
        <v>334668.33999999997</v>
      </c>
      <c r="I74" s="19">
        <v>400000</v>
      </c>
      <c r="J74" s="11">
        <v>2</v>
      </c>
    </row>
    <row r="75" spans="1:10" ht="33.75">
      <c r="A75" s="7">
        <v>71</v>
      </c>
      <c r="B75" s="7">
        <v>45</v>
      </c>
      <c r="C75" s="9" t="s">
        <v>499</v>
      </c>
      <c r="D75" s="9" t="s">
        <v>7</v>
      </c>
      <c r="E75" s="9" t="s">
        <v>231</v>
      </c>
      <c r="F75" s="9" t="s">
        <v>451</v>
      </c>
      <c r="G75" s="8" t="s">
        <v>233</v>
      </c>
      <c r="H75" s="29">
        <v>130296</v>
      </c>
      <c r="I75" s="45">
        <v>353220</v>
      </c>
      <c r="J75" s="30">
        <v>2.7109044022840303</v>
      </c>
    </row>
    <row r="76" spans="1:10" ht="33.75">
      <c r="A76" s="7">
        <v>72</v>
      </c>
      <c r="B76" s="7">
        <v>46</v>
      </c>
      <c r="C76" s="9" t="s">
        <v>499</v>
      </c>
      <c r="D76" s="9" t="s">
        <v>7</v>
      </c>
      <c r="E76" s="9" t="s">
        <v>231</v>
      </c>
      <c r="F76" s="9" t="s">
        <v>452</v>
      </c>
      <c r="G76" s="8" t="s">
        <v>8</v>
      </c>
      <c r="H76" s="29">
        <v>17691</v>
      </c>
      <c r="I76" s="45">
        <v>58380.299999999996</v>
      </c>
      <c r="J76" s="30">
        <v>3.3</v>
      </c>
    </row>
    <row r="77" spans="1:10" ht="33.75">
      <c r="A77" s="7">
        <v>73</v>
      </c>
      <c r="B77" s="7">
        <v>47</v>
      </c>
      <c r="C77" s="9" t="s">
        <v>499</v>
      </c>
      <c r="D77" s="9" t="s">
        <v>7</v>
      </c>
      <c r="E77" s="9" t="s">
        <v>238</v>
      </c>
      <c r="F77" s="9" t="s">
        <v>239</v>
      </c>
      <c r="G77" s="9" t="s">
        <v>134</v>
      </c>
      <c r="H77" s="29">
        <v>28369</v>
      </c>
      <c r="I77" s="45">
        <v>84297</v>
      </c>
      <c r="J77" s="30">
        <v>3.74</v>
      </c>
    </row>
    <row r="78" spans="1:10" ht="33.75">
      <c r="A78" s="7">
        <v>74</v>
      </c>
      <c r="B78" s="7">
        <v>48</v>
      </c>
      <c r="C78" s="9" t="s">
        <v>499</v>
      </c>
      <c r="D78" s="9" t="s">
        <v>7</v>
      </c>
      <c r="E78" s="9" t="s">
        <v>240</v>
      </c>
      <c r="F78" s="9" t="s">
        <v>241</v>
      </c>
      <c r="G78" s="9" t="s">
        <v>134</v>
      </c>
      <c r="H78" s="29">
        <v>69998.5</v>
      </c>
      <c r="I78" s="45">
        <v>144531</v>
      </c>
      <c r="J78" s="30" t="s">
        <v>242</v>
      </c>
    </row>
    <row r="79" spans="1:10" ht="22.5">
      <c r="A79" s="7">
        <v>75</v>
      </c>
      <c r="B79" s="7">
        <v>49</v>
      </c>
      <c r="C79" s="22" t="s">
        <v>499</v>
      </c>
      <c r="D79" s="9" t="s">
        <v>473</v>
      </c>
      <c r="E79" s="22" t="s">
        <v>542</v>
      </c>
      <c r="F79" s="22" t="s">
        <v>543</v>
      </c>
      <c r="G79" s="22" t="s">
        <v>544</v>
      </c>
      <c r="H79" s="22">
        <v>54000</v>
      </c>
      <c r="I79" s="46">
        <v>135000</v>
      </c>
      <c r="J79" s="11">
        <v>2.5</v>
      </c>
    </row>
    <row r="80" spans="1:10" ht="22.5">
      <c r="A80" s="7">
        <v>76</v>
      </c>
      <c r="B80" s="7">
        <v>51</v>
      </c>
      <c r="C80" s="8" t="s">
        <v>499</v>
      </c>
      <c r="D80" s="9" t="s">
        <v>473</v>
      </c>
      <c r="E80" s="9" t="s">
        <v>545</v>
      </c>
      <c r="F80" s="9" t="s">
        <v>546</v>
      </c>
      <c r="G80" s="9" t="s">
        <v>130</v>
      </c>
      <c r="H80" s="14">
        <v>86543</v>
      </c>
      <c r="I80" s="45">
        <v>210505</v>
      </c>
      <c r="J80" s="15">
        <v>3.9</v>
      </c>
    </row>
    <row r="81" spans="1:10" ht="45">
      <c r="A81" s="7">
        <v>77</v>
      </c>
      <c r="B81" s="7">
        <v>53</v>
      </c>
      <c r="C81" s="8" t="s">
        <v>499</v>
      </c>
      <c r="D81" s="9" t="s">
        <v>473</v>
      </c>
      <c r="E81" s="9" t="s">
        <v>547</v>
      </c>
      <c r="F81" s="9" t="s">
        <v>548</v>
      </c>
      <c r="G81" s="9" t="s">
        <v>549</v>
      </c>
      <c r="H81" s="14">
        <v>21388</v>
      </c>
      <c r="I81" s="45">
        <v>43810</v>
      </c>
      <c r="J81" s="15">
        <v>2.05</v>
      </c>
    </row>
    <row r="82" spans="1:10" ht="45">
      <c r="A82" s="7">
        <v>78</v>
      </c>
      <c r="B82" s="7">
        <v>54</v>
      </c>
      <c r="C82" s="8" t="s">
        <v>499</v>
      </c>
      <c r="D82" s="9" t="s">
        <v>473</v>
      </c>
      <c r="E82" s="9" t="s">
        <v>547</v>
      </c>
      <c r="F82" s="9" t="s">
        <v>548</v>
      </c>
      <c r="G82" s="9" t="s">
        <v>550</v>
      </c>
      <c r="H82" s="14">
        <v>41092</v>
      </c>
      <c r="I82" s="45">
        <v>172720</v>
      </c>
      <c r="J82" s="15">
        <v>4.2</v>
      </c>
    </row>
    <row r="83" spans="1:10" ht="22.5">
      <c r="A83" s="7">
        <v>79</v>
      </c>
      <c r="B83" s="7">
        <v>56</v>
      </c>
      <c r="C83" s="8" t="s">
        <v>499</v>
      </c>
      <c r="D83" s="9" t="s">
        <v>7</v>
      </c>
      <c r="E83" s="9" t="s">
        <v>508</v>
      </c>
      <c r="F83" s="9" t="s">
        <v>551</v>
      </c>
      <c r="G83" s="9" t="s">
        <v>510</v>
      </c>
      <c r="H83" s="14">
        <v>189900</v>
      </c>
      <c r="I83" s="45">
        <v>611600</v>
      </c>
      <c r="J83" s="15">
        <v>3.23</v>
      </c>
    </row>
    <row r="84" spans="1:10" ht="22.5">
      <c r="A84" s="7">
        <v>80</v>
      </c>
      <c r="B84" s="7">
        <v>58</v>
      </c>
      <c r="C84" s="8" t="s">
        <v>499</v>
      </c>
      <c r="D84" s="9" t="s">
        <v>473</v>
      </c>
      <c r="E84" s="9" t="s">
        <v>502</v>
      </c>
      <c r="F84" s="9" t="s">
        <v>552</v>
      </c>
      <c r="G84" s="9" t="s">
        <v>553</v>
      </c>
      <c r="H84" s="14">
        <v>25894</v>
      </c>
      <c r="I84" s="45">
        <v>98090</v>
      </c>
      <c r="J84" s="15">
        <v>3.79</v>
      </c>
    </row>
    <row r="85" spans="1:10" ht="33.75">
      <c r="A85" s="7">
        <v>81</v>
      </c>
      <c r="B85" s="7"/>
      <c r="C85" s="8" t="s">
        <v>201</v>
      </c>
      <c r="D85" s="9" t="s">
        <v>7</v>
      </c>
      <c r="E85" s="9" t="s">
        <v>418</v>
      </c>
      <c r="F85" s="9" t="s">
        <v>419</v>
      </c>
      <c r="G85" s="9" t="s">
        <v>8</v>
      </c>
      <c r="H85" s="14">
        <v>57373</v>
      </c>
      <c r="I85" s="45">
        <v>106052</v>
      </c>
      <c r="J85" s="15">
        <v>2.5</v>
      </c>
    </row>
    <row r="86" spans="1:10" ht="22.5">
      <c r="A86" s="7">
        <v>82</v>
      </c>
      <c r="B86" s="7">
        <v>60</v>
      </c>
      <c r="C86" s="8" t="s">
        <v>53</v>
      </c>
      <c r="D86" s="8" t="s">
        <v>7</v>
      </c>
      <c r="E86" s="8" t="s">
        <v>54</v>
      </c>
      <c r="F86" s="31" t="s">
        <v>55</v>
      </c>
      <c r="G86" s="8" t="s">
        <v>8</v>
      </c>
      <c r="H86" s="32">
        <v>62454</v>
      </c>
      <c r="I86" s="47">
        <v>93408</v>
      </c>
      <c r="J86" s="33" t="s">
        <v>56</v>
      </c>
    </row>
    <row r="87" spans="1:10" ht="22.5">
      <c r="A87" s="7">
        <v>83</v>
      </c>
      <c r="B87" s="7">
        <v>61</v>
      </c>
      <c r="C87" s="8" t="s">
        <v>53</v>
      </c>
      <c r="D87" s="8" t="s">
        <v>7</v>
      </c>
      <c r="E87" s="31" t="s">
        <v>554</v>
      </c>
      <c r="F87" s="31" t="s">
        <v>555</v>
      </c>
      <c r="G87" s="8" t="s">
        <v>8</v>
      </c>
      <c r="H87" s="32">
        <v>56800</v>
      </c>
      <c r="I87" s="47">
        <v>69626</v>
      </c>
      <c r="J87" s="33" t="s">
        <v>556</v>
      </c>
    </row>
    <row r="88" spans="1:10" ht="22.5">
      <c r="A88" s="7">
        <v>84</v>
      </c>
      <c r="B88" s="7">
        <v>62</v>
      </c>
      <c r="C88" s="8" t="s">
        <v>53</v>
      </c>
      <c r="D88" s="8" t="s">
        <v>7</v>
      </c>
      <c r="E88" s="8" t="s">
        <v>61</v>
      </c>
      <c r="F88" s="31" t="s">
        <v>62</v>
      </c>
      <c r="G88" s="8" t="s">
        <v>8</v>
      </c>
      <c r="H88" s="10">
        <v>212997</v>
      </c>
      <c r="I88" s="19">
        <v>554856</v>
      </c>
      <c r="J88" s="11" t="s">
        <v>255</v>
      </c>
    </row>
    <row r="89" spans="1:10" ht="22.5">
      <c r="A89" s="7">
        <v>85</v>
      </c>
      <c r="B89" s="7">
        <v>63</v>
      </c>
      <c r="C89" s="8" t="s">
        <v>153</v>
      </c>
      <c r="D89" s="9" t="s">
        <v>7</v>
      </c>
      <c r="E89" s="9" t="s">
        <v>190</v>
      </c>
      <c r="F89" s="9" t="s">
        <v>191</v>
      </c>
      <c r="G89" s="8" t="s">
        <v>192</v>
      </c>
      <c r="H89" s="10">
        <v>110191</v>
      </c>
      <c r="I89" s="19">
        <v>209705</v>
      </c>
      <c r="J89" s="11" t="s">
        <v>193</v>
      </c>
    </row>
    <row r="90" spans="1:10" ht="22.5">
      <c r="A90" s="7">
        <v>86</v>
      </c>
      <c r="B90" s="7">
        <v>64</v>
      </c>
      <c r="C90" s="8" t="s">
        <v>153</v>
      </c>
      <c r="D90" s="9" t="s">
        <v>7</v>
      </c>
      <c r="E90" s="9" t="s">
        <v>194</v>
      </c>
      <c r="F90" s="9" t="s">
        <v>195</v>
      </c>
      <c r="G90" s="8" t="s">
        <v>10</v>
      </c>
      <c r="H90" s="10">
        <v>142656</v>
      </c>
      <c r="I90" s="19">
        <v>247241.6</v>
      </c>
      <c r="J90" s="11" t="s">
        <v>196</v>
      </c>
    </row>
    <row r="91" spans="1:10" ht="22.5">
      <c r="A91" s="7">
        <v>87</v>
      </c>
      <c r="B91" s="7">
        <v>65</v>
      </c>
      <c r="C91" s="8" t="s">
        <v>153</v>
      </c>
      <c r="D91" s="9" t="s">
        <v>7</v>
      </c>
      <c r="E91" s="9" t="s">
        <v>197</v>
      </c>
      <c r="F91" s="9" t="s">
        <v>198</v>
      </c>
      <c r="G91" s="8" t="s">
        <v>10</v>
      </c>
      <c r="H91" s="10">
        <v>31575</v>
      </c>
      <c r="I91" s="19">
        <v>94725</v>
      </c>
      <c r="J91" s="11">
        <v>3</v>
      </c>
    </row>
    <row r="92" spans="1:10" ht="13.5">
      <c r="A92" s="7">
        <v>88</v>
      </c>
      <c r="B92" s="7">
        <v>66</v>
      </c>
      <c r="C92" s="21" t="s">
        <v>153</v>
      </c>
      <c r="D92" s="9" t="s">
        <v>473</v>
      </c>
      <c r="E92" s="8" t="s">
        <v>557</v>
      </c>
      <c r="F92" s="8" t="s">
        <v>252</v>
      </c>
      <c r="G92" s="8" t="s">
        <v>10</v>
      </c>
      <c r="H92" s="23">
        <v>27564</v>
      </c>
      <c r="I92" s="19">
        <v>77180</v>
      </c>
      <c r="J92" s="11">
        <v>2.8000290233638077</v>
      </c>
    </row>
    <row r="93" spans="1:10" ht="22.5">
      <c r="A93" s="7">
        <v>89</v>
      </c>
      <c r="B93" s="7">
        <v>67</v>
      </c>
      <c r="C93" s="21" t="s">
        <v>153</v>
      </c>
      <c r="D93" s="9" t="s">
        <v>473</v>
      </c>
      <c r="E93" s="8" t="s">
        <v>557</v>
      </c>
      <c r="F93" s="8" t="s">
        <v>253</v>
      </c>
      <c r="G93" s="8" t="s">
        <v>10</v>
      </c>
      <c r="H93" s="23">
        <v>39035</v>
      </c>
      <c r="I93" s="19">
        <v>101298</v>
      </c>
      <c r="J93" s="11">
        <v>2.5950557192263353</v>
      </c>
    </row>
    <row r="94" spans="1:10" ht="45">
      <c r="A94" s="7">
        <v>90</v>
      </c>
      <c r="B94" s="7">
        <v>68</v>
      </c>
      <c r="C94" s="21" t="s">
        <v>520</v>
      </c>
      <c r="D94" s="9" t="s">
        <v>7</v>
      </c>
      <c r="E94" s="8" t="s">
        <v>256</v>
      </c>
      <c r="F94" s="8" t="s">
        <v>558</v>
      </c>
      <c r="G94" s="8" t="s">
        <v>257</v>
      </c>
      <c r="H94" s="23">
        <v>106601</v>
      </c>
      <c r="I94" s="19">
        <v>296840</v>
      </c>
      <c r="J94" s="11" t="s">
        <v>258</v>
      </c>
    </row>
    <row r="95" spans="1:10" ht="22.5">
      <c r="A95" s="7">
        <v>91</v>
      </c>
      <c r="B95" s="7">
        <v>69</v>
      </c>
      <c r="C95" s="21" t="s">
        <v>520</v>
      </c>
      <c r="D95" s="9" t="s">
        <v>7</v>
      </c>
      <c r="E95" s="8" t="s">
        <v>256</v>
      </c>
      <c r="F95" s="8" t="s">
        <v>259</v>
      </c>
      <c r="G95" s="8" t="s">
        <v>260</v>
      </c>
      <c r="H95" s="23">
        <v>38408</v>
      </c>
      <c r="I95" s="19">
        <v>96020</v>
      </c>
      <c r="J95" s="11" t="s">
        <v>56</v>
      </c>
    </row>
    <row r="96" spans="1:10" ht="22.5">
      <c r="A96" s="7">
        <v>92</v>
      </c>
      <c r="B96" s="7">
        <v>70</v>
      </c>
      <c r="C96" s="21" t="s">
        <v>520</v>
      </c>
      <c r="D96" s="9" t="s">
        <v>7</v>
      </c>
      <c r="E96" s="8" t="s">
        <v>261</v>
      </c>
      <c r="F96" s="8" t="s">
        <v>262</v>
      </c>
      <c r="G96" s="8" t="s">
        <v>260</v>
      </c>
      <c r="H96" s="23">
        <v>195711</v>
      </c>
      <c r="I96" s="19">
        <v>640000</v>
      </c>
      <c r="J96" s="11" t="s">
        <v>263</v>
      </c>
    </row>
    <row r="97" spans="1:10" ht="33.75">
      <c r="A97" s="7">
        <v>93</v>
      </c>
      <c r="B97" s="7">
        <v>71</v>
      </c>
      <c r="C97" s="21" t="s">
        <v>520</v>
      </c>
      <c r="D97" s="9" t="s">
        <v>7</v>
      </c>
      <c r="E97" s="8" t="s">
        <v>264</v>
      </c>
      <c r="F97" s="8" t="s">
        <v>265</v>
      </c>
      <c r="G97" s="8" t="s">
        <v>260</v>
      </c>
      <c r="H97" s="23">
        <v>200000</v>
      </c>
      <c r="I97" s="19" t="s">
        <v>266</v>
      </c>
      <c r="J97" s="11" t="s">
        <v>267</v>
      </c>
    </row>
    <row r="98" spans="1:10" ht="22.5">
      <c r="A98" s="7">
        <v>94</v>
      </c>
      <c r="B98" s="7">
        <v>72</v>
      </c>
      <c r="C98" s="21" t="s">
        <v>520</v>
      </c>
      <c r="D98" s="9" t="s">
        <v>7</v>
      </c>
      <c r="E98" s="8" t="s">
        <v>268</v>
      </c>
      <c r="F98" s="8" t="s">
        <v>269</v>
      </c>
      <c r="G98" s="8" t="s">
        <v>10</v>
      </c>
      <c r="H98" s="23">
        <v>158000</v>
      </c>
      <c r="I98" s="19">
        <v>316120</v>
      </c>
      <c r="J98" s="11" t="s">
        <v>63</v>
      </c>
    </row>
    <row r="99" spans="1:10" ht="22.5">
      <c r="A99" s="7">
        <v>95</v>
      </c>
      <c r="B99" s="7">
        <v>73</v>
      </c>
      <c r="C99" s="21" t="s">
        <v>520</v>
      </c>
      <c r="D99" s="9" t="s">
        <v>7</v>
      </c>
      <c r="E99" s="8" t="s">
        <v>270</v>
      </c>
      <c r="F99" s="8" t="s">
        <v>271</v>
      </c>
      <c r="G99" s="8" t="s">
        <v>10</v>
      </c>
      <c r="H99" s="23">
        <v>70000</v>
      </c>
      <c r="I99" s="19">
        <v>140000</v>
      </c>
      <c r="J99" s="11" t="s">
        <v>63</v>
      </c>
    </row>
    <row r="100" spans="1:10" ht="67.5">
      <c r="A100" s="7">
        <v>96</v>
      </c>
      <c r="B100" s="7">
        <v>74</v>
      </c>
      <c r="C100" s="21" t="s">
        <v>520</v>
      </c>
      <c r="D100" s="9" t="s">
        <v>7</v>
      </c>
      <c r="E100" s="8" t="s">
        <v>272</v>
      </c>
      <c r="F100" s="8" t="s">
        <v>273</v>
      </c>
      <c r="G100" s="8" t="s">
        <v>260</v>
      </c>
      <c r="H100" s="23">
        <v>40000</v>
      </c>
      <c r="I100" s="19">
        <v>168000</v>
      </c>
      <c r="J100" s="11" t="s">
        <v>65</v>
      </c>
    </row>
    <row r="101" spans="1:10" ht="67.5">
      <c r="A101" s="7">
        <v>97</v>
      </c>
      <c r="B101" s="7">
        <v>75</v>
      </c>
      <c r="C101" s="21" t="s">
        <v>520</v>
      </c>
      <c r="D101" s="9" t="s">
        <v>473</v>
      </c>
      <c r="E101" s="9" t="s">
        <v>559</v>
      </c>
      <c r="F101" s="9" t="s">
        <v>560</v>
      </c>
      <c r="G101" s="9" t="s">
        <v>561</v>
      </c>
      <c r="H101" s="14">
        <v>40427</v>
      </c>
      <c r="I101" s="45">
        <v>186000</v>
      </c>
      <c r="J101" s="15">
        <v>4.6</v>
      </c>
    </row>
    <row r="102" spans="1:10" ht="22.5">
      <c r="A102" s="7">
        <v>98</v>
      </c>
      <c r="B102" s="7">
        <v>76</v>
      </c>
      <c r="C102" s="8" t="s">
        <v>93</v>
      </c>
      <c r="D102" s="8" t="s">
        <v>7</v>
      </c>
      <c r="E102" s="7" t="s">
        <v>381</v>
      </c>
      <c r="F102" s="7" t="s">
        <v>364</v>
      </c>
      <c r="G102" s="7" t="s">
        <v>365</v>
      </c>
      <c r="H102" s="17">
        <v>78810</v>
      </c>
      <c r="I102" s="37">
        <v>152784</v>
      </c>
      <c r="J102" s="18" t="s">
        <v>366</v>
      </c>
    </row>
    <row r="103" spans="1:10" ht="22.5">
      <c r="A103" s="7">
        <v>99</v>
      </c>
      <c r="B103" s="7">
        <v>77</v>
      </c>
      <c r="C103" s="8" t="s">
        <v>93</v>
      </c>
      <c r="D103" s="8" t="s">
        <v>7</v>
      </c>
      <c r="E103" s="7" t="s">
        <v>367</v>
      </c>
      <c r="F103" s="7" t="s">
        <v>368</v>
      </c>
      <c r="G103" s="7" t="s">
        <v>369</v>
      </c>
      <c r="H103" s="17">
        <v>213850</v>
      </c>
      <c r="I103" s="37" t="s">
        <v>51</v>
      </c>
      <c r="J103" s="18">
        <v>3</v>
      </c>
    </row>
    <row r="104" spans="1:10" ht="45">
      <c r="A104" s="7">
        <v>100</v>
      </c>
      <c r="B104" s="7"/>
      <c r="C104" s="8" t="s">
        <v>93</v>
      </c>
      <c r="D104" s="9" t="s">
        <v>7</v>
      </c>
      <c r="E104" s="9" t="s">
        <v>370</v>
      </c>
      <c r="F104" s="9" t="s">
        <v>371</v>
      </c>
      <c r="G104" s="9" t="s">
        <v>372</v>
      </c>
      <c r="H104" s="14">
        <v>43833</v>
      </c>
      <c r="I104" s="45">
        <v>134747</v>
      </c>
      <c r="J104" s="15">
        <v>3.5</v>
      </c>
    </row>
    <row r="105" spans="1:10" ht="22.5">
      <c r="A105" s="7">
        <v>101</v>
      </c>
      <c r="B105" s="7"/>
      <c r="C105" s="8" t="s">
        <v>93</v>
      </c>
      <c r="D105" s="9" t="s">
        <v>7</v>
      </c>
      <c r="E105" s="9" t="s">
        <v>373</v>
      </c>
      <c r="F105" s="9" t="s">
        <v>374</v>
      </c>
      <c r="G105" s="9" t="s">
        <v>8</v>
      </c>
      <c r="H105" s="14">
        <v>111508</v>
      </c>
      <c r="I105" s="45">
        <v>167262</v>
      </c>
      <c r="J105" s="15">
        <v>1.5</v>
      </c>
    </row>
    <row r="106" spans="1:10" ht="22.5">
      <c r="A106" s="7">
        <v>102</v>
      </c>
      <c r="B106" s="7">
        <v>78</v>
      </c>
      <c r="C106" s="8" t="s">
        <v>562</v>
      </c>
      <c r="D106" s="9" t="s">
        <v>7</v>
      </c>
      <c r="E106" s="9" t="s">
        <v>94</v>
      </c>
      <c r="F106" s="9" t="s">
        <v>95</v>
      </c>
      <c r="G106" s="9" t="s">
        <v>10</v>
      </c>
      <c r="H106" s="34">
        <f>65.61/0.0015</f>
        <v>43740</v>
      </c>
      <c r="I106" s="45">
        <v>118098.27</v>
      </c>
      <c r="J106" s="15">
        <v>2.7</v>
      </c>
    </row>
    <row r="107" spans="1:10" ht="22.5">
      <c r="A107" s="7">
        <v>103</v>
      </c>
      <c r="B107" s="7">
        <v>79</v>
      </c>
      <c r="C107" s="8" t="s">
        <v>562</v>
      </c>
      <c r="D107" s="9" t="s">
        <v>7</v>
      </c>
      <c r="E107" s="9" t="s">
        <v>94</v>
      </c>
      <c r="F107" s="9" t="s">
        <v>96</v>
      </c>
      <c r="G107" s="9" t="s">
        <v>10</v>
      </c>
      <c r="H107" s="34">
        <f>52.968/0.0015</f>
        <v>35312</v>
      </c>
      <c r="I107" s="45">
        <v>95342.67</v>
      </c>
      <c r="J107" s="15">
        <v>2.7</v>
      </c>
    </row>
    <row r="108" spans="1:10" ht="22.5">
      <c r="A108" s="7">
        <v>104</v>
      </c>
      <c r="B108" s="7">
        <v>80</v>
      </c>
      <c r="C108" s="8" t="s">
        <v>562</v>
      </c>
      <c r="D108" s="9" t="s">
        <v>7</v>
      </c>
      <c r="E108" s="9" t="s">
        <v>94</v>
      </c>
      <c r="F108" s="9" t="s">
        <v>97</v>
      </c>
      <c r="G108" s="9" t="s">
        <v>10</v>
      </c>
      <c r="H108" s="34">
        <f>77.069/0.0015</f>
        <v>51379.333333333336</v>
      </c>
      <c r="I108" s="45">
        <v>131679.84</v>
      </c>
      <c r="J108" s="15">
        <v>2.7</v>
      </c>
    </row>
    <row r="109" spans="1:10" ht="22.5">
      <c r="A109" s="7">
        <v>105</v>
      </c>
      <c r="B109" s="7">
        <v>81</v>
      </c>
      <c r="C109" s="8" t="s">
        <v>562</v>
      </c>
      <c r="D109" s="9" t="s">
        <v>7</v>
      </c>
      <c r="E109" s="9" t="s">
        <v>98</v>
      </c>
      <c r="F109" s="9" t="s">
        <v>99</v>
      </c>
      <c r="G109" s="9" t="s">
        <v>10</v>
      </c>
      <c r="H109" s="34">
        <f>73.669/0.0015</f>
        <v>49112.666666666664</v>
      </c>
      <c r="I109" s="45">
        <v>136214.7</v>
      </c>
      <c r="J109" s="15">
        <v>3</v>
      </c>
    </row>
    <row r="110" spans="1:10" ht="22.5">
      <c r="A110" s="7">
        <v>106</v>
      </c>
      <c r="B110" s="7">
        <v>82</v>
      </c>
      <c r="C110" s="8" t="s">
        <v>562</v>
      </c>
      <c r="D110" s="9" t="s">
        <v>7</v>
      </c>
      <c r="E110" s="9" t="s">
        <v>100</v>
      </c>
      <c r="F110" s="9" t="s">
        <v>101</v>
      </c>
      <c r="G110" s="9" t="s">
        <v>10</v>
      </c>
      <c r="H110" s="34">
        <f>37.586/0.0015</f>
        <v>25057.333333333332</v>
      </c>
      <c r="I110" s="45">
        <v>75171.84</v>
      </c>
      <c r="J110" s="15">
        <v>3</v>
      </c>
    </row>
    <row r="111" spans="1:10" ht="22.5">
      <c r="A111" s="7">
        <v>107</v>
      </c>
      <c r="B111" s="7">
        <v>83</v>
      </c>
      <c r="C111" s="8" t="s">
        <v>562</v>
      </c>
      <c r="D111" s="9" t="s">
        <v>7</v>
      </c>
      <c r="E111" s="9" t="s">
        <v>100</v>
      </c>
      <c r="F111" s="9" t="s">
        <v>102</v>
      </c>
      <c r="G111" s="9" t="s">
        <v>10</v>
      </c>
      <c r="H111" s="34">
        <f>38.903/0.0015</f>
        <v>25935.333333333332</v>
      </c>
      <c r="I111" s="45">
        <v>77805.6</v>
      </c>
      <c r="J111" s="15">
        <v>3</v>
      </c>
    </row>
    <row r="112" spans="1:10" ht="22.5">
      <c r="A112" s="7">
        <v>108</v>
      </c>
      <c r="B112" s="7">
        <v>84</v>
      </c>
      <c r="C112" s="8" t="s">
        <v>562</v>
      </c>
      <c r="D112" s="9" t="s">
        <v>7</v>
      </c>
      <c r="E112" s="9" t="s">
        <v>103</v>
      </c>
      <c r="F112" s="9" t="s">
        <v>104</v>
      </c>
      <c r="G112" s="9" t="s">
        <v>10</v>
      </c>
      <c r="H112" s="34">
        <f>33.323/0.0015</f>
        <v>22215.333333333332</v>
      </c>
      <c r="I112" s="45">
        <v>44364</v>
      </c>
      <c r="J112" s="15">
        <v>2.5</v>
      </c>
    </row>
    <row r="113" spans="1:10" ht="22.5">
      <c r="A113" s="7">
        <v>109</v>
      </c>
      <c r="B113" s="7">
        <v>85</v>
      </c>
      <c r="C113" s="8" t="s">
        <v>562</v>
      </c>
      <c r="D113" s="9" t="s">
        <v>7</v>
      </c>
      <c r="E113" s="9" t="s">
        <v>105</v>
      </c>
      <c r="F113" s="9" t="s">
        <v>106</v>
      </c>
      <c r="G113" s="9" t="s">
        <v>10</v>
      </c>
      <c r="H113" s="34">
        <f>36.873/0.0015</f>
        <v>24581.999999999996</v>
      </c>
      <c r="I113" s="45">
        <v>81120</v>
      </c>
      <c r="J113" s="15">
        <v>3.3</v>
      </c>
    </row>
    <row r="114" spans="1:10" ht="22.5">
      <c r="A114" s="7">
        <v>110</v>
      </c>
      <c r="B114" s="7">
        <v>86</v>
      </c>
      <c r="C114" s="8" t="s">
        <v>562</v>
      </c>
      <c r="D114" s="9" t="s">
        <v>7</v>
      </c>
      <c r="E114" s="9" t="s">
        <v>107</v>
      </c>
      <c r="F114" s="9" t="s">
        <v>108</v>
      </c>
      <c r="G114" s="9" t="s">
        <v>10</v>
      </c>
      <c r="H114" s="34">
        <f>46.663/0.0015</f>
        <v>31108.666666666664</v>
      </c>
      <c r="I114" s="45">
        <v>86177.78</v>
      </c>
      <c r="J114" s="15">
        <v>2.6</v>
      </c>
    </row>
    <row r="115" spans="1:10" ht="22.5">
      <c r="A115" s="7">
        <v>111</v>
      </c>
      <c r="B115" s="7">
        <v>87</v>
      </c>
      <c r="C115" s="8" t="s">
        <v>562</v>
      </c>
      <c r="D115" s="9" t="s">
        <v>7</v>
      </c>
      <c r="E115" s="9" t="s">
        <v>109</v>
      </c>
      <c r="F115" s="9" t="s">
        <v>110</v>
      </c>
      <c r="G115" s="9" t="s">
        <v>10</v>
      </c>
      <c r="H115" s="34">
        <f>67.05/0.0015</f>
        <v>44700</v>
      </c>
      <c r="I115" s="45">
        <v>106746.25</v>
      </c>
      <c r="J115" s="15">
        <v>2.5</v>
      </c>
    </row>
    <row r="116" spans="1:10" ht="22.5">
      <c r="A116" s="7">
        <v>112</v>
      </c>
      <c r="B116" s="7">
        <v>88</v>
      </c>
      <c r="C116" s="8" t="s">
        <v>562</v>
      </c>
      <c r="D116" s="9" t="s">
        <v>7</v>
      </c>
      <c r="E116" s="9" t="s">
        <v>111</v>
      </c>
      <c r="F116" s="9" t="s">
        <v>112</v>
      </c>
      <c r="G116" s="9" t="s">
        <v>10</v>
      </c>
      <c r="H116" s="34">
        <f>71.546/0.0015</f>
        <v>47697.333333333336</v>
      </c>
      <c r="I116" s="45">
        <v>106746.25</v>
      </c>
      <c r="J116" s="15">
        <v>2.5</v>
      </c>
    </row>
    <row r="117" spans="1:10" ht="22.5">
      <c r="A117" s="7">
        <v>113</v>
      </c>
      <c r="B117" s="7">
        <v>89</v>
      </c>
      <c r="C117" s="8" t="s">
        <v>562</v>
      </c>
      <c r="D117" s="9" t="s">
        <v>7</v>
      </c>
      <c r="E117" s="9" t="s">
        <v>113</v>
      </c>
      <c r="F117" s="9" t="s">
        <v>114</v>
      </c>
      <c r="G117" s="9" t="s">
        <v>10</v>
      </c>
      <c r="H117" s="34">
        <f>313/0.0015</f>
        <v>208666.66666666666</v>
      </c>
      <c r="I117" s="45">
        <f>H117*2</f>
        <v>417333.3333333333</v>
      </c>
      <c r="J117" s="15">
        <v>3</v>
      </c>
    </row>
    <row r="118" spans="1:10" ht="13.5">
      <c r="A118" s="7">
        <v>114</v>
      </c>
      <c r="B118" s="7">
        <v>91</v>
      </c>
      <c r="C118" s="22" t="s">
        <v>12</v>
      </c>
      <c r="D118" s="9" t="s">
        <v>473</v>
      </c>
      <c r="E118" s="22" t="s">
        <v>563</v>
      </c>
      <c r="F118" s="22" t="s">
        <v>564</v>
      </c>
      <c r="G118" s="8" t="s">
        <v>248</v>
      </c>
      <c r="H118" s="22">
        <v>5346</v>
      </c>
      <c r="I118" s="46">
        <v>64152</v>
      </c>
      <c r="J118" s="11">
        <f>I118/H118</f>
        <v>12</v>
      </c>
    </row>
    <row r="119" spans="1:10" ht="13.5">
      <c r="A119" s="7">
        <v>115</v>
      </c>
      <c r="B119" s="7"/>
      <c r="C119" s="21" t="s">
        <v>12</v>
      </c>
      <c r="D119" s="9" t="s">
        <v>7</v>
      </c>
      <c r="E119" s="22" t="s">
        <v>332</v>
      </c>
      <c r="F119" s="8" t="s">
        <v>333</v>
      </c>
      <c r="G119" s="8" t="s">
        <v>248</v>
      </c>
      <c r="H119" s="23">
        <v>6584</v>
      </c>
      <c r="I119" s="19">
        <v>111270</v>
      </c>
      <c r="J119" s="11">
        <v>16.900060753341435</v>
      </c>
    </row>
    <row r="120" spans="1:10" ht="22.5">
      <c r="A120" s="7">
        <v>116</v>
      </c>
      <c r="B120" s="7"/>
      <c r="C120" s="21" t="s">
        <v>12</v>
      </c>
      <c r="D120" s="9" t="s">
        <v>7</v>
      </c>
      <c r="E120" s="22" t="s">
        <v>332</v>
      </c>
      <c r="F120" s="8" t="s">
        <v>565</v>
      </c>
      <c r="G120" s="8" t="s">
        <v>248</v>
      </c>
      <c r="H120" s="23">
        <v>1787.23</v>
      </c>
      <c r="I120" s="19">
        <v>7148.92</v>
      </c>
      <c r="J120" s="11">
        <v>4</v>
      </c>
    </row>
    <row r="121" spans="1:10" ht="22.5">
      <c r="A121" s="7">
        <v>117</v>
      </c>
      <c r="B121" s="7">
        <v>93</v>
      </c>
      <c r="C121" s="8" t="s">
        <v>468</v>
      </c>
      <c r="D121" s="9" t="s">
        <v>473</v>
      </c>
      <c r="E121" s="9" t="s">
        <v>566</v>
      </c>
      <c r="F121" s="9" t="s">
        <v>567</v>
      </c>
      <c r="G121" s="9" t="s">
        <v>517</v>
      </c>
      <c r="H121" s="34">
        <v>18938</v>
      </c>
      <c r="I121" s="45" t="s">
        <v>51</v>
      </c>
      <c r="J121" s="15" t="s">
        <v>51</v>
      </c>
    </row>
    <row r="122" spans="1:10" ht="22.5">
      <c r="A122" s="7">
        <v>118</v>
      </c>
      <c r="B122" s="7">
        <v>94</v>
      </c>
      <c r="C122" s="8" t="s">
        <v>468</v>
      </c>
      <c r="D122" s="9" t="s">
        <v>473</v>
      </c>
      <c r="E122" s="9" t="s">
        <v>568</v>
      </c>
      <c r="F122" s="9" t="s">
        <v>569</v>
      </c>
      <c r="G122" s="9" t="s">
        <v>248</v>
      </c>
      <c r="H122" s="34">
        <v>12954</v>
      </c>
      <c r="I122" s="45">
        <v>49077</v>
      </c>
      <c r="J122" s="15">
        <v>3.788559518295507</v>
      </c>
    </row>
    <row r="123" spans="1:10" ht="56.25">
      <c r="A123" s="7">
        <v>119</v>
      </c>
      <c r="B123" s="7"/>
      <c r="C123" s="21" t="s">
        <v>123</v>
      </c>
      <c r="D123" s="9" t="s">
        <v>7</v>
      </c>
      <c r="E123" s="22" t="s">
        <v>348</v>
      </c>
      <c r="F123" s="8" t="s">
        <v>349</v>
      </c>
      <c r="G123" s="8" t="s">
        <v>350</v>
      </c>
      <c r="H123" s="23">
        <v>7390</v>
      </c>
      <c r="I123" s="19" t="s">
        <v>351</v>
      </c>
      <c r="J123" s="11" t="s">
        <v>279</v>
      </c>
    </row>
    <row r="124" spans="1:10" ht="33.75">
      <c r="A124" s="7">
        <v>120</v>
      </c>
      <c r="B124" s="7"/>
      <c r="C124" s="21" t="s">
        <v>123</v>
      </c>
      <c r="D124" s="9" t="s">
        <v>7</v>
      </c>
      <c r="E124" s="22" t="s">
        <v>348</v>
      </c>
      <c r="F124" s="8" t="s">
        <v>352</v>
      </c>
      <c r="G124" s="8" t="s">
        <v>353</v>
      </c>
      <c r="H124" s="23">
        <v>10078</v>
      </c>
      <c r="I124" s="19" t="s">
        <v>354</v>
      </c>
      <c r="J124" s="11" t="s">
        <v>355</v>
      </c>
    </row>
    <row r="125" spans="1:10" ht="33.75">
      <c r="A125" s="7">
        <v>121</v>
      </c>
      <c r="B125" s="7"/>
      <c r="C125" s="21" t="s">
        <v>123</v>
      </c>
      <c r="D125" s="9" t="s">
        <v>7</v>
      </c>
      <c r="E125" s="22" t="s">
        <v>348</v>
      </c>
      <c r="F125" s="8" t="s">
        <v>356</v>
      </c>
      <c r="G125" s="8" t="s">
        <v>353</v>
      </c>
      <c r="H125" s="23">
        <v>7935</v>
      </c>
      <c r="I125" s="19" t="s">
        <v>357</v>
      </c>
      <c r="J125" s="11" t="s">
        <v>358</v>
      </c>
    </row>
    <row r="126" spans="1:10" ht="33.75">
      <c r="A126" s="7">
        <v>122</v>
      </c>
      <c r="B126" s="7"/>
      <c r="C126" s="21" t="s">
        <v>123</v>
      </c>
      <c r="D126" s="9" t="s">
        <v>473</v>
      </c>
      <c r="E126" s="22" t="s">
        <v>348</v>
      </c>
      <c r="F126" s="8" t="s">
        <v>359</v>
      </c>
      <c r="G126" s="8" t="s">
        <v>353</v>
      </c>
      <c r="H126" s="23">
        <v>9039</v>
      </c>
      <c r="I126" s="19" t="s">
        <v>360</v>
      </c>
      <c r="J126" s="11" t="s">
        <v>267</v>
      </c>
    </row>
    <row r="127" spans="1:10" ht="33.75">
      <c r="A127" s="7">
        <v>123</v>
      </c>
      <c r="B127" s="7">
        <v>125</v>
      </c>
      <c r="C127" s="8" t="s">
        <v>468</v>
      </c>
      <c r="D127" s="9" t="s">
        <v>473</v>
      </c>
      <c r="E127" s="9" t="s">
        <v>570</v>
      </c>
      <c r="F127" s="9" t="s">
        <v>571</v>
      </c>
      <c r="G127" s="9" t="s">
        <v>572</v>
      </c>
      <c r="H127" s="35">
        <v>60626.67</v>
      </c>
      <c r="I127" s="45">
        <v>78227.5</v>
      </c>
      <c r="J127" s="14" t="s">
        <v>380</v>
      </c>
    </row>
    <row r="128" spans="1:10" ht="22.5">
      <c r="A128" s="42">
        <v>124</v>
      </c>
      <c r="B128" s="7"/>
      <c r="C128" s="8" t="s">
        <v>468</v>
      </c>
      <c r="D128" s="9" t="s">
        <v>473</v>
      </c>
      <c r="E128" s="9" t="s">
        <v>576</v>
      </c>
      <c r="F128" s="9" t="s">
        <v>577</v>
      </c>
      <c r="G128" s="9" t="s">
        <v>199</v>
      </c>
      <c r="H128" s="34">
        <v>34251.06</v>
      </c>
      <c r="I128" s="45" t="s">
        <v>531</v>
      </c>
      <c r="J128" s="15">
        <v>4</v>
      </c>
    </row>
    <row r="129" spans="1:10" ht="45">
      <c r="A129" s="42">
        <v>125</v>
      </c>
      <c r="B129" s="7">
        <v>95</v>
      </c>
      <c r="C129" s="8" t="s">
        <v>13</v>
      </c>
      <c r="D129" s="8" t="s">
        <v>473</v>
      </c>
      <c r="E129" s="7" t="s">
        <v>14</v>
      </c>
      <c r="F129" s="7" t="s">
        <v>578</v>
      </c>
      <c r="G129" s="7" t="s">
        <v>579</v>
      </c>
      <c r="H129" s="17">
        <v>14053</v>
      </c>
      <c r="I129" s="37">
        <v>16762</v>
      </c>
      <c r="J129" s="18">
        <v>1.6</v>
      </c>
    </row>
    <row r="130" spans="1:10" ht="22.5">
      <c r="A130" s="42">
        <v>126</v>
      </c>
      <c r="B130" s="7">
        <v>96</v>
      </c>
      <c r="C130" s="8" t="s">
        <v>13</v>
      </c>
      <c r="D130" s="8" t="s">
        <v>7</v>
      </c>
      <c r="E130" s="7" t="s">
        <v>14</v>
      </c>
      <c r="F130" s="7" t="s">
        <v>580</v>
      </c>
      <c r="G130" s="7" t="s">
        <v>15</v>
      </c>
      <c r="H130" s="17">
        <v>6114</v>
      </c>
      <c r="I130" s="37">
        <v>15845</v>
      </c>
      <c r="J130" s="18">
        <v>2.59</v>
      </c>
    </row>
    <row r="131" spans="1:10" ht="22.5">
      <c r="A131" s="42">
        <v>127</v>
      </c>
      <c r="B131" s="7">
        <v>97</v>
      </c>
      <c r="C131" s="8" t="s">
        <v>13</v>
      </c>
      <c r="D131" s="8" t="s">
        <v>7</v>
      </c>
      <c r="E131" s="7" t="s">
        <v>14</v>
      </c>
      <c r="F131" s="7" t="s">
        <v>581</v>
      </c>
      <c r="G131" s="7" t="s">
        <v>15</v>
      </c>
      <c r="H131" s="17">
        <v>4818</v>
      </c>
      <c r="I131" s="37">
        <v>14599</v>
      </c>
      <c r="J131" s="18">
        <v>3.03</v>
      </c>
    </row>
    <row r="132" spans="1:10" ht="22.5">
      <c r="A132" s="42">
        <v>128</v>
      </c>
      <c r="B132" s="7">
        <v>98</v>
      </c>
      <c r="C132" s="8" t="s">
        <v>13</v>
      </c>
      <c r="D132" s="8" t="s">
        <v>7</v>
      </c>
      <c r="E132" s="7" t="s">
        <v>14</v>
      </c>
      <c r="F132" s="7" t="s">
        <v>582</v>
      </c>
      <c r="G132" s="7" t="s">
        <v>15</v>
      </c>
      <c r="H132" s="17">
        <v>6197</v>
      </c>
      <c r="I132" s="37">
        <v>16056</v>
      </c>
      <c r="J132" s="18">
        <v>2.59</v>
      </c>
    </row>
    <row r="133" spans="1:10" ht="22.5">
      <c r="A133" s="42">
        <v>129</v>
      </c>
      <c r="B133" s="7">
        <v>99</v>
      </c>
      <c r="C133" s="8" t="s">
        <v>13</v>
      </c>
      <c r="D133" s="8" t="s">
        <v>7</v>
      </c>
      <c r="E133" s="7" t="s">
        <v>14</v>
      </c>
      <c r="F133" s="7" t="s">
        <v>583</v>
      </c>
      <c r="G133" s="7" t="s">
        <v>15</v>
      </c>
      <c r="H133" s="17">
        <v>8594</v>
      </c>
      <c r="I133" s="37">
        <v>18872</v>
      </c>
      <c r="J133" s="18">
        <v>2.2</v>
      </c>
    </row>
    <row r="134" spans="1:10" ht="22.5">
      <c r="A134" s="64">
        <v>130</v>
      </c>
      <c r="B134" s="64">
        <v>100</v>
      </c>
      <c r="C134" s="64" t="s">
        <v>484</v>
      </c>
      <c r="D134" s="64" t="s">
        <v>7</v>
      </c>
      <c r="E134" s="64" t="s">
        <v>584</v>
      </c>
      <c r="F134" s="8" t="s">
        <v>585</v>
      </c>
      <c r="G134" s="64" t="s">
        <v>586</v>
      </c>
      <c r="H134" s="17">
        <v>57189</v>
      </c>
      <c r="I134" s="37">
        <v>165010</v>
      </c>
      <c r="J134" s="18">
        <v>2.89</v>
      </c>
    </row>
    <row r="135" spans="1:10" ht="22.5">
      <c r="A135" s="64"/>
      <c r="B135" s="64">
        <v>92</v>
      </c>
      <c r="C135" s="64"/>
      <c r="D135" s="64"/>
      <c r="E135" s="64"/>
      <c r="F135" s="8" t="s">
        <v>587</v>
      </c>
      <c r="G135" s="64"/>
      <c r="H135" s="17">
        <v>29154</v>
      </c>
      <c r="I135" s="37">
        <v>29154</v>
      </c>
      <c r="J135" s="18">
        <v>1</v>
      </c>
    </row>
    <row r="136" spans="1:10" ht="22.5">
      <c r="A136" s="7">
        <v>131</v>
      </c>
      <c r="B136" s="7">
        <v>101</v>
      </c>
      <c r="C136" s="8" t="s">
        <v>13</v>
      </c>
      <c r="D136" s="8" t="s">
        <v>7</v>
      </c>
      <c r="E136" s="8" t="s">
        <v>588</v>
      </c>
      <c r="F136" s="8" t="s">
        <v>589</v>
      </c>
      <c r="G136" s="8" t="s">
        <v>590</v>
      </c>
      <c r="H136" s="17">
        <v>20726</v>
      </c>
      <c r="I136" s="37" t="s">
        <v>51</v>
      </c>
      <c r="J136" s="18" t="s">
        <v>51</v>
      </c>
    </row>
    <row r="137" spans="1:10" ht="13.5">
      <c r="A137" s="42">
        <v>132</v>
      </c>
      <c r="B137" s="7">
        <v>102</v>
      </c>
      <c r="C137" s="8" t="s">
        <v>13</v>
      </c>
      <c r="D137" s="8" t="s">
        <v>7</v>
      </c>
      <c r="E137" s="8" t="s">
        <v>591</v>
      </c>
      <c r="F137" s="8" t="s">
        <v>592</v>
      </c>
      <c r="G137" s="8" t="s">
        <v>590</v>
      </c>
      <c r="H137" s="17">
        <v>8648</v>
      </c>
      <c r="I137" s="37" t="s">
        <v>51</v>
      </c>
      <c r="J137" s="18" t="s">
        <v>51</v>
      </c>
    </row>
    <row r="138" spans="1:10" ht="22.5">
      <c r="A138" s="42">
        <v>133</v>
      </c>
      <c r="B138" s="7">
        <v>103</v>
      </c>
      <c r="C138" s="8" t="s">
        <v>13</v>
      </c>
      <c r="D138" s="8" t="s">
        <v>7</v>
      </c>
      <c r="E138" s="8" t="s">
        <v>593</v>
      </c>
      <c r="F138" s="8" t="s">
        <v>594</v>
      </c>
      <c r="G138" s="8" t="s">
        <v>595</v>
      </c>
      <c r="H138" s="17">
        <v>24107</v>
      </c>
      <c r="I138" s="37" t="s">
        <v>51</v>
      </c>
      <c r="J138" s="18" t="s">
        <v>51</v>
      </c>
    </row>
    <row r="139" spans="1:10" ht="45">
      <c r="A139" s="42">
        <v>134</v>
      </c>
      <c r="B139" s="7">
        <v>104</v>
      </c>
      <c r="C139" s="8" t="s">
        <v>13</v>
      </c>
      <c r="D139" s="8" t="s">
        <v>7</v>
      </c>
      <c r="E139" s="7" t="s">
        <v>596</v>
      </c>
      <c r="F139" s="8" t="s">
        <v>597</v>
      </c>
      <c r="G139" s="8" t="s">
        <v>598</v>
      </c>
      <c r="H139" s="17">
        <v>9945</v>
      </c>
      <c r="I139" s="37" t="s">
        <v>51</v>
      </c>
      <c r="J139" s="18" t="s">
        <v>51</v>
      </c>
    </row>
    <row r="140" spans="1:10" ht="22.5">
      <c r="A140" s="42">
        <v>135</v>
      </c>
      <c r="B140" s="7">
        <v>105</v>
      </c>
      <c r="C140" s="22" t="s">
        <v>13</v>
      </c>
      <c r="D140" s="9" t="s">
        <v>473</v>
      </c>
      <c r="E140" s="22" t="s">
        <v>599</v>
      </c>
      <c r="F140" s="22" t="s">
        <v>600</v>
      </c>
      <c r="G140" s="8" t="s">
        <v>248</v>
      </c>
      <c r="H140" s="28">
        <v>8740.44</v>
      </c>
      <c r="I140" s="46">
        <v>57616</v>
      </c>
      <c r="J140" s="11">
        <v>6.591887822581014</v>
      </c>
    </row>
    <row r="141" spans="1:10" ht="13.5">
      <c r="A141" s="42">
        <v>136</v>
      </c>
      <c r="B141" s="7">
        <v>108</v>
      </c>
      <c r="C141" s="22" t="s">
        <v>13</v>
      </c>
      <c r="D141" s="9" t="s">
        <v>473</v>
      </c>
      <c r="E141" s="22" t="s">
        <v>601</v>
      </c>
      <c r="F141" s="22" t="s">
        <v>602</v>
      </c>
      <c r="G141" s="8" t="s">
        <v>248</v>
      </c>
      <c r="H141" s="28">
        <v>6580</v>
      </c>
      <c r="I141" s="46">
        <v>82906</v>
      </c>
      <c r="J141" s="11">
        <v>12.599696048632218</v>
      </c>
    </row>
    <row r="142" spans="1:10" ht="22.5">
      <c r="A142" s="42">
        <v>137</v>
      </c>
      <c r="B142" s="7"/>
      <c r="C142" s="22" t="s">
        <v>13</v>
      </c>
      <c r="D142" s="9" t="s">
        <v>7</v>
      </c>
      <c r="E142" s="22" t="s">
        <v>334</v>
      </c>
      <c r="F142" s="22" t="s">
        <v>335</v>
      </c>
      <c r="G142" s="8" t="s">
        <v>248</v>
      </c>
      <c r="H142" s="28">
        <v>20343.81</v>
      </c>
      <c r="I142" s="46">
        <v>246053</v>
      </c>
      <c r="J142" s="11">
        <v>12.094735450242604</v>
      </c>
    </row>
    <row r="143" spans="1:10" ht="33.75">
      <c r="A143" s="42">
        <v>138</v>
      </c>
      <c r="B143" s="7">
        <v>109</v>
      </c>
      <c r="C143" s="7" t="s">
        <v>22</v>
      </c>
      <c r="D143" s="7" t="s">
        <v>11</v>
      </c>
      <c r="E143" s="7" t="s">
        <v>24</v>
      </c>
      <c r="F143" s="7" t="s">
        <v>25</v>
      </c>
      <c r="G143" s="7" t="s">
        <v>23</v>
      </c>
      <c r="H143" s="17">
        <v>69136</v>
      </c>
      <c r="I143" s="37" t="s">
        <v>51</v>
      </c>
      <c r="J143" s="18" t="s">
        <v>51</v>
      </c>
    </row>
    <row r="144" spans="1:10" ht="13.5">
      <c r="A144" s="42">
        <v>139</v>
      </c>
      <c r="B144" s="7">
        <v>110</v>
      </c>
      <c r="C144" s="8" t="s">
        <v>488</v>
      </c>
      <c r="D144" s="9" t="s">
        <v>469</v>
      </c>
      <c r="E144" s="9" t="s">
        <v>603</v>
      </c>
      <c r="F144" s="9" t="s">
        <v>604</v>
      </c>
      <c r="G144" s="9" t="s">
        <v>590</v>
      </c>
      <c r="H144" s="34">
        <v>144668</v>
      </c>
      <c r="I144" s="45" t="s">
        <v>51</v>
      </c>
      <c r="J144" s="15" t="s">
        <v>51</v>
      </c>
    </row>
    <row r="145" spans="1:10" ht="22.5">
      <c r="A145" s="42">
        <v>140</v>
      </c>
      <c r="B145" s="7">
        <v>111</v>
      </c>
      <c r="C145" s="7" t="s">
        <v>22</v>
      </c>
      <c r="D145" s="7" t="s">
        <v>11</v>
      </c>
      <c r="E145" s="7" t="s">
        <v>26</v>
      </c>
      <c r="F145" s="7" t="s">
        <v>27</v>
      </c>
      <c r="G145" s="7" t="s">
        <v>23</v>
      </c>
      <c r="H145" s="17">
        <v>20100</v>
      </c>
      <c r="I145" s="37" t="s">
        <v>51</v>
      </c>
      <c r="J145" s="18" t="s">
        <v>51</v>
      </c>
    </row>
    <row r="146" spans="1:10" ht="45">
      <c r="A146" s="42">
        <v>141</v>
      </c>
      <c r="B146" s="7">
        <v>112</v>
      </c>
      <c r="C146" s="7" t="s">
        <v>22</v>
      </c>
      <c r="D146" s="7" t="s">
        <v>7</v>
      </c>
      <c r="E146" s="7" t="s">
        <v>28</v>
      </c>
      <c r="F146" s="7" t="s">
        <v>29</v>
      </c>
      <c r="G146" s="7" t="s">
        <v>23</v>
      </c>
      <c r="H146" s="17">
        <v>58612</v>
      </c>
      <c r="I146" s="37">
        <v>149058</v>
      </c>
      <c r="J146" s="18" t="s">
        <v>30</v>
      </c>
    </row>
    <row r="147" spans="1:10" ht="45">
      <c r="A147" s="42">
        <v>142</v>
      </c>
      <c r="B147" s="7">
        <v>113</v>
      </c>
      <c r="C147" s="7" t="s">
        <v>22</v>
      </c>
      <c r="D147" s="7" t="s">
        <v>7</v>
      </c>
      <c r="E147" s="7" t="s">
        <v>31</v>
      </c>
      <c r="F147" s="7" t="s">
        <v>32</v>
      </c>
      <c r="G147" s="7" t="s">
        <v>23</v>
      </c>
      <c r="H147" s="17">
        <v>96943</v>
      </c>
      <c r="I147" s="37">
        <v>243264</v>
      </c>
      <c r="J147" s="18" t="s">
        <v>33</v>
      </c>
    </row>
    <row r="148" spans="1:10" ht="45">
      <c r="A148" s="42">
        <v>143</v>
      </c>
      <c r="B148" s="7">
        <v>114</v>
      </c>
      <c r="C148" s="7" t="s">
        <v>22</v>
      </c>
      <c r="D148" s="7" t="s">
        <v>7</v>
      </c>
      <c r="E148" s="7" t="s">
        <v>34</v>
      </c>
      <c r="F148" s="7" t="s">
        <v>35</v>
      </c>
      <c r="G148" s="7" t="s">
        <v>36</v>
      </c>
      <c r="H148" s="17">
        <v>16371</v>
      </c>
      <c r="I148" s="37" t="s">
        <v>51</v>
      </c>
      <c r="J148" s="18" t="s">
        <v>51</v>
      </c>
    </row>
    <row r="149" spans="1:10" ht="45">
      <c r="A149" s="42">
        <v>144</v>
      </c>
      <c r="B149" s="7">
        <v>115</v>
      </c>
      <c r="C149" s="7" t="s">
        <v>22</v>
      </c>
      <c r="D149" s="7" t="s">
        <v>11</v>
      </c>
      <c r="E149" s="7" t="s">
        <v>37</v>
      </c>
      <c r="F149" s="7" t="s">
        <v>52</v>
      </c>
      <c r="G149" s="7" t="s">
        <v>38</v>
      </c>
      <c r="H149" s="17">
        <v>51702</v>
      </c>
      <c r="I149" s="37" t="s">
        <v>51</v>
      </c>
      <c r="J149" s="18" t="s">
        <v>51</v>
      </c>
    </row>
    <row r="150" spans="1:10" ht="33.75">
      <c r="A150" s="42">
        <v>145</v>
      </c>
      <c r="B150" s="7">
        <v>116</v>
      </c>
      <c r="C150" s="7" t="s">
        <v>22</v>
      </c>
      <c r="D150" s="7" t="s">
        <v>7</v>
      </c>
      <c r="E150" s="7" t="s">
        <v>39</v>
      </c>
      <c r="F150" s="7" t="s">
        <v>40</v>
      </c>
      <c r="G150" s="7" t="s">
        <v>41</v>
      </c>
      <c r="H150" s="17">
        <v>17507</v>
      </c>
      <c r="I150" s="37" t="s">
        <v>51</v>
      </c>
      <c r="J150" s="18" t="s">
        <v>51</v>
      </c>
    </row>
    <row r="151" spans="1:10" ht="13.5">
      <c r="A151" s="42">
        <v>146</v>
      </c>
      <c r="B151" s="7">
        <v>117</v>
      </c>
      <c r="C151" s="8" t="s">
        <v>488</v>
      </c>
      <c r="D151" s="9" t="s">
        <v>473</v>
      </c>
      <c r="E151" s="9" t="s">
        <v>605</v>
      </c>
      <c r="F151" s="9" t="s">
        <v>606</v>
      </c>
      <c r="G151" s="9" t="s">
        <v>607</v>
      </c>
      <c r="H151" s="34">
        <v>10000</v>
      </c>
      <c r="I151" s="45">
        <v>56600</v>
      </c>
      <c r="J151" s="15">
        <v>5.66</v>
      </c>
    </row>
    <row r="152" spans="1:10" ht="13.5">
      <c r="A152" s="42">
        <v>147</v>
      </c>
      <c r="B152" s="7">
        <v>118</v>
      </c>
      <c r="C152" s="8" t="s">
        <v>488</v>
      </c>
      <c r="D152" s="9" t="s">
        <v>473</v>
      </c>
      <c r="E152" s="9" t="s">
        <v>605</v>
      </c>
      <c r="F152" s="9" t="s">
        <v>608</v>
      </c>
      <c r="G152" s="9" t="s">
        <v>607</v>
      </c>
      <c r="H152" s="34">
        <v>9000</v>
      </c>
      <c r="I152" s="45">
        <v>50500</v>
      </c>
      <c r="J152" s="15">
        <v>5.611111111111111</v>
      </c>
    </row>
    <row r="153" spans="1:10" ht="13.5">
      <c r="A153" s="42">
        <v>148</v>
      </c>
      <c r="B153" s="7">
        <v>119</v>
      </c>
      <c r="C153" s="8" t="s">
        <v>488</v>
      </c>
      <c r="D153" s="9" t="s">
        <v>473</v>
      </c>
      <c r="E153" s="9" t="s">
        <v>605</v>
      </c>
      <c r="F153" s="9" t="s">
        <v>609</v>
      </c>
      <c r="G153" s="9" t="s">
        <v>607</v>
      </c>
      <c r="H153" s="34">
        <v>8000</v>
      </c>
      <c r="I153" s="45">
        <v>43950</v>
      </c>
      <c r="J153" s="15">
        <v>5.49375</v>
      </c>
    </row>
    <row r="154" spans="1:10" ht="13.5">
      <c r="A154" s="42">
        <v>149</v>
      </c>
      <c r="B154" s="7">
        <v>120</v>
      </c>
      <c r="C154" s="8" t="s">
        <v>488</v>
      </c>
      <c r="D154" s="9" t="s">
        <v>473</v>
      </c>
      <c r="E154" s="9" t="s">
        <v>605</v>
      </c>
      <c r="F154" s="9" t="s">
        <v>610</v>
      </c>
      <c r="G154" s="9" t="s">
        <v>607</v>
      </c>
      <c r="H154" s="34">
        <v>8000</v>
      </c>
      <c r="I154" s="45">
        <v>53921</v>
      </c>
      <c r="J154" s="15">
        <v>6.740125</v>
      </c>
    </row>
    <row r="155" spans="1:10" ht="22.5">
      <c r="A155" s="42">
        <v>150</v>
      </c>
      <c r="B155" s="7">
        <v>121</v>
      </c>
      <c r="C155" s="22" t="s">
        <v>22</v>
      </c>
      <c r="D155" s="9" t="s">
        <v>473</v>
      </c>
      <c r="E155" s="22" t="s">
        <v>611</v>
      </c>
      <c r="F155" s="22" t="s">
        <v>612</v>
      </c>
      <c r="G155" s="8" t="s">
        <v>248</v>
      </c>
      <c r="H155" s="22">
        <v>13338</v>
      </c>
      <c r="I155" s="46">
        <v>53384</v>
      </c>
      <c r="J155" s="11">
        <v>4.002399160293897</v>
      </c>
    </row>
    <row r="156" spans="1:10" ht="13.5">
      <c r="A156" s="42">
        <v>151</v>
      </c>
      <c r="B156" s="7">
        <v>122</v>
      </c>
      <c r="C156" s="8" t="s">
        <v>488</v>
      </c>
      <c r="D156" s="9" t="s">
        <v>473</v>
      </c>
      <c r="E156" s="9" t="s">
        <v>611</v>
      </c>
      <c r="F156" s="9" t="s">
        <v>613</v>
      </c>
      <c r="G156" s="9" t="s">
        <v>607</v>
      </c>
      <c r="H156" s="34">
        <v>7000</v>
      </c>
      <c r="I156" s="45">
        <v>32148</v>
      </c>
      <c r="J156" s="15">
        <v>4.5925714285714285</v>
      </c>
    </row>
    <row r="157" spans="1:10" ht="13.5">
      <c r="A157" s="42">
        <v>152</v>
      </c>
      <c r="B157" s="7">
        <v>123</v>
      </c>
      <c r="C157" s="8" t="s">
        <v>488</v>
      </c>
      <c r="D157" s="9" t="s">
        <v>473</v>
      </c>
      <c r="E157" s="9" t="s">
        <v>611</v>
      </c>
      <c r="F157" s="9" t="s">
        <v>614</v>
      </c>
      <c r="G157" s="9" t="s">
        <v>607</v>
      </c>
      <c r="H157" s="34">
        <v>7000</v>
      </c>
      <c r="I157" s="45">
        <v>44556</v>
      </c>
      <c r="J157" s="15">
        <v>6.365142857142857</v>
      </c>
    </row>
    <row r="158" spans="1:10" ht="13.5">
      <c r="A158" s="42">
        <v>153</v>
      </c>
      <c r="B158" s="7">
        <v>124</v>
      </c>
      <c r="C158" s="8" t="s">
        <v>488</v>
      </c>
      <c r="D158" s="9" t="s">
        <v>473</v>
      </c>
      <c r="E158" s="9" t="s">
        <v>611</v>
      </c>
      <c r="F158" s="9" t="s">
        <v>615</v>
      </c>
      <c r="G158" s="9" t="s">
        <v>607</v>
      </c>
      <c r="H158" s="34">
        <v>8000</v>
      </c>
      <c r="I158" s="45">
        <v>25910</v>
      </c>
      <c r="J158" s="15">
        <v>3.23875</v>
      </c>
    </row>
    <row r="159" spans="1:10" ht="22.5">
      <c r="A159" s="42">
        <v>154</v>
      </c>
      <c r="B159" s="7">
        <v>125</v>
      </c>
      <c r="C159" s="8" t="s">
        <v>488</v>
      </c>
      <c r="D159" s="8" t="s">
        <v>7</v>
      </c>
      <c r="E159" s="8" t="s">
        <v>135</v>
      </c>
      <c r="F159" s="8" t="s">
        <v>144</v>
      </c>
      <c r="G159" s="8" t="s">
        <v>89</v>
      </c>
      <c r="H159" s="10">
        <v>16825.1</v>
      </c>
      <c r="I159" s="19">
        <v>40380.24</v>
      </c>
      <c r="J159" s="11">
        <v>2.4</v>
      </c>
    </row>
    <row r="160" spans="1:10" ht="22.5">
      <c r="A160" s="42">
        <v>155</v>
      </c>
      <c r="B160" s="7">
        <v>126</v>
      </c>
      <c r="C160" s="8" t="s">
        <v>488</v>
      </c>
      <c r="D160" s="8" t="s">
        <v>7</v>
      </c>
      <c r="E160" s="8" t="s">
        <v>135</v>
      </c>
      <c r="F160" s="8" t="s">
        <v>145</v>
      </c>
      <c r="G160" s="8" t="s">
        <v>89</v>
      </c>
      <c r="H160" s="10">
        <v>16173.8</v>
      </c>
      <c r="I160" s="19">
        <v>38817.119999999995</v>
      </c>
      <c r="J160" s="11">
        <v>2.4</v>
      </c>
    </row>
    <row r="161" spans="1:10" ht="13.5">
      <c r="A161" s="42">
        <v>156</v>
      </c>
      <c r="B161" s="7">
        <v>135</v>
      </c>
      <c r="C161" s="8" t="s">
        <v>616</v>
      </c>
      <c r="D161" s="8" t="s">
        <v>7</v>
      </c>
      <c r="E161" s="7" t="s">
        <v>128</v>
      </c>
      <c r="F161" s="7" t="s">
        <v>129</v>
      </c>
      <c r="G161" s="8" t="s">
        <v>89</v>
      </c>
      <c r="H161" s="37">
        <v>108001</v>
      </c>
      <c r="I161" s="37">
        <v>168000</v>
      </c>
      <c r="J161" s="27">
        <v>1.8</v>
      </c>
    </row>
    <row r="162" spans="1:10" ht="33.75">
      <c r="A162" s="42">
        <v>157</v>
      </c>
      <c r="B162" s="7">
        <v>130</v>
      </c>
      <c r="C162" s="9" t="s">
        <v>499</v>
      </c>
      <c r="D162" s="9" t="s">
        <v>7</v>
      </c>
      <c r="E162" s="9" t="s">
        <v>207</v>
      </c>
      <c r="F162" s="9" t="s">
        <v>208</v>
      </c>
      <c r="G162" s="9" t="s">
        <v>64</v>
      </c>
      <c r="H162" s="29">
        <v>9982</v>
      </c>
      <c r="I162" s="45">
        <v>23172</v>
      </c>
      <c r="J162" s="30">
        <v>3</v>
      </c>
    </row>
    <row r="163" spans="1:10" ht="33.75">
      <c r="A163" s="42">
        <v>158</v>
      </c>
      <c r="B163" s="7">
        <v>131</v>
      </c>
      <c r="C163" s="9" t="s">
        <v>499</v>
      </c>
      <c r="D163" s="9" t="s">
        <v>7</v>
      </c>
      <c r="E163" s="9" t="s">
        <v>209</v>
      </c>
      <c r="F163" s="9" t="s">
        <v>210</v>
      </c>
      <c r="G163" s="9" t="s">
        <v>152</v>
      </c>
      <c r="H163" s="29">
        <v>24926</v>
      </c>
      <c r="I163" s="45">
        <v>74778</v>
      </c>
      <c r="J163" s="30">
        <v>3</v>
      </c>
    </row>
    <row r="164" spans="1:10" ht="33.75">
      <c r="A164" s="42">
        <v>159</v>
      </c>
      <c r="B164" s="7">
        <v>132</v>
      </c>
      <c r="C164" s="9" t="s">
        <v>499</v>
      </c>
      <c r="D164" s="9" t="s">
        <v>7</v>
      </c>
      <c r="E164" s="9" t="s">
        <v>224</v>
      </c>
      <c r="F164" s="9" t="s">
        <v>225</v>
      </c>
      <c r="G164" s="9" t="s">
        <v>152</v>
      </c>
      <c r="H164" s="29">
        <v>13255</v>
      </c>
      <c r="I164" s="45">
        <v>39765</v>
      </c>
      <c r="J164" s="30">
        <v>3</v>
      </c>
    </row>
    <row r="165" spans="1:10" ht="33.75">
      <c r="A165" s="42">
        <v>160</v>
      </c>
      <c r="B165" s="7">
        <v>133</v>
      </c>
      <c r="C165" s="9" t="s">
        <v>499</v>
      </c>
      <c r="D165" s="9" t="s">
        <v>7</v>
      </c>
      <c r="E165" s="9" t="s">
        <v>226</v>
      </c>
      <c r="F165" s="9" t="s">
        <v>227</v>
      </c>
      <c r="G165" s="9" t="s">
        <v>228</v>
      </c>
      <c r="H165" s="29">
        <v>24076</v>
      </c>
      <c r="I165" s="45">
        <v>72228</v>
      </c>
      <c r="J165" s="30">
        <v>3</v>
      </c>
    </row>
    <row r="166" spans="1:10" ht="33.75">
      <c r="A166" s="42">
        <v>161</v>
      </c>
      <c r="B166" s="7">
        <v>134</v>
      </c>
      <c r="C166" s="9" t="s">
        <v>499</v>
      </c>
      <c r="D166" s="9" t="s">
        <v>7</v>
      </c>
      <c r="E166" s="9" t="s">
        <v>231</v>
      </c>
      <c r="F166" s="9" t="s">
        <v>449</v>
      </c>
      <c r="G166" s="9" t="s">
        <v>232</v>
      </c>
      <c r="H166" s="29">
        <v>31434</v>
      </c>
      <c r="I166" s="45">
        <v>157170</v>
      </c>
      <c r="J166" s="30">
        <v>5</v>
      </c>
    </row>
    <row r="167" spans="1:10" ht="33.75">
      <c r="A167" s="42">
        <v>162</v>
      </c>
      <c r="B167" s="7">
        <v>135</v>
      </c>
      <c r="C167" s="9" t="s">
        <v>499</v>
      </c>
      <c r="D167" s="9" t="s">
        <v>7</v>
      </c>
      <c r="E167" s="9" t="s">
        <v>231</v>
      </c>
      <c r="F167" s="9" t="s">
        <v>450</v>
      </c>
      <c r="G167" s="9" t="s">
        <v>232</v>
      </c>
      <c r="H167" s="29">
        <v>10484</v>
      </c>
      <c r="I167" s="45">
        <v>42880</v>
      </c>
      <c r="J167" s="30">
        <v>4.090041968714231</v>
      </c>
    </row>
    <row r="168" spans="1:10" ht="33.75">
      <c r="A168" s="42">
        <v>163</v>
      </c>
      <c r="B168" s="7">
        <v>136</v>
      </c>
      <c r="C168" s="9" t="s">
        <v>499</v>
      </c>
      <c r="D168" s="9" t="s">
        <v>7</v>
      </c>
      <c r="E168" s="9" t="s">
        <v>234</v>
      </c>
      <c r="F168" s="9" t="s">
        <v>617</v>
      </c>
      <c r="G168" s="9" t="s">
        <v>235</v>
      </c>
      <c r="H168" s="29">
        <v>16424</v>
      </c>
      <c r="I168" s="45">
        <v>144360</v>
      </c>
      <c r="J168" s="30">
        <v>12</v>
      </c>
    </row>
    <row r="169" spans="1:10" ht="33.75">
      <c r="A169" s="42">
        <v>164</v>
      </c>
      <c r="B169" s="7">
        <v>137</v>
      </c>
      <c r="C169" s="9" t="s">
        <v>499</v>
      </c>
      <c r="D169" s="9" t="s">
        <v>7</v>
      </c>
      <c r="E169" s="9" t="s">
        <v>234</v>
      </c>
      <c r="F169" s="9" t="s">
        <v>236</v>
      </c>
      <c r="G169" s="9" t="s">
        <v>235</v>
      </c>
      <c r="H169" s="29">
        <v>10632</v>
      </c>
      <c r="I169" s="45">
        <v>84990</v>
      </c>
      <c r="J169" s="30">
        <v>10</v>
      </c>
    </row>
    <row r="170" spans="1:10" ht="22.5">
      <c r="A170" s="42">
        <v>165</v>
      </c>
      <c r="B170" s="7">
        <v>138</v>
      </c>
      <c r="C170" s="8" t="s">
        <v>499</v>
      </c>
      <c r="D170" s="9" t="s">
        <v>473</v>
      </c>
      <c r="E170" s="9" t="s">
        <v>618</v>
      </c>
      <c r="F170" s="9" t="s">
        <v>619</v>
      </c>
      <c r="G170" s="9" t="s">
        <v>620</v>
      </c>
      <c r="H170" s="14">
        <v>7439</v>
      </c>
      <c r="I170" s="45">
        <v>25100</v>
      </c>
      <c r="J170" s="15">
        <v>3.37</v>
      </c>
    </row>
    <row r="171" spans="1:10" ht="22.5">
      <c r="A171" s="50">
        <v>166</v>
      </c>
      <c r="B171" s="50"/>
      <c r="C171" s="55" t="s">
        <v>499</v>
      </c>
      <c r="D171" s="51" t="s">
        <v>458</v>
      </c>
      <c r="E171" s="51" t="s">
        <v>573</v>
      </c>
      <c r="F171" s="51" t="s">
        <v>574</v>
      </c>
      <c r="G171" s="51" t="s">
        <v>575</v>
      </c>
      <c r="H171" s="52">
        <v>24326</v>
      </c>
      <c r="I171" s="53">
        <v>109467</v>
      </c>
      <c r="J171" s="54">
        <v>4.5</v>
      </c>
    </row>
    <row r="172" spans="1:10" ht="33.75">
      <c r="A172" s="7">
        <v>167</v>
      </c>
      <c r="B172" s="7"/>
      <c r="C172" s="8" t="s">
        <v>201</v>
      </c>
      <c r="D172" s="9" t="s">
        <v>7</v>
      </c>
      <c r="E172" s="9" t="s">
        <v>420</v>
      </c>
      <c r="F172" s="9" t="s">
        <v>421</v>
      </c>
      <c r="G172" s="9" t="s">
        <v>235</v>
      </c>
      <c r="H172" s="14">
        <v>23650</v>
      </c>
      <c r="I172" s="45">
        <v>76464</v>
      </c>
      <c r="J172" s="15">
        <v>3.2</v>
      </c>
    </row>
    <row r="173" spans="1:10" ht="33.75">
      <c r="A173" s="7">
        <v>168</v>
      </c>
      <c r="B173" s="7"/>
      <c r="C173" s="8" t="s">
        <v>201</v>
      </c>
      <c r="D173" s="9" t="s">
        <v>7</v>
      </c>
      <c r="E173" s="9" t="s">
        <v>234</v>
      </c>
      <c r="F173" s="9" t="s">
        <v>247</v>
      </c>
      <c r="G173" s="9" t="s">
        <v>228</v>
      </c>
      <c r="H173" s="14">
        <v>10102</v>
      </c>
      <c r="I173" s="45">
        <v>56970</v>
      </c>
      <c r="J173" s="15">
        <v>10</v>
      </c>
    </row>
    <row r="174" spans="1:10" ht="45">
      <c r="A174" s="7">
        <v>169</v>
      </c>
      <c r="B174" s="7"/>
      <c r="C174" s="8" t="s">
        <v>201</v>
      </c>
      <c r="D174" s="9" t="s">
        <v>7</v>
      </c>
      <c r="E174" s="9" t="s">
        <v>422</v>
      </c>
      <c r="F174" s="9" t="s">
        <v>246</v>
      </c>
      <c r="G174" s="9" t="s">
        <v>152</v>
      </c>
      <c r="H174" s="14">
        <v>148557</v>
      </c>
      <c r="I174" s="45">
        <v>541983</v>
      </c>
      <c r="J174" s="15">
        <v>3.8</v>
      </c>
    </row>
    <row r="175" spans="1:10" ht="33.75">
      <c r="A175" s="7">
        <v>170</v>
      </c>
      <c r="B175" s="7"/>
      <c r="C175" s="8" t="s">
        <v>201</v>
      </c>
      <c r="D175" s="9" t="s">
        <v>7</v>
      </c>
      <c r="E175" s="9" t="s">
        <v>231</v>
      </c>
      <c r="F175" s="9" t="s">
        <v>443</v>
      </c>
      <c r="G175" s="9" t="s">
        <v>232</v>
      </c>
      <c r="H175" s="14">
        <v>6431</v>
      </c>
      <c r="I175" s="45">
        <v>26800</v>
      </c>
      <c r="J175" s="15">
        <v>4.17</v>
      </c>
    </row>
    <row r="176" spans="1:10" ht="33.75">
      <c r="A176" s="7">
        <v>171</v>
      </c>
      <c r="B176" s="7"/>
      <c r="C176" s="8" t="s">
        <v>201</v>
      </c>
      <c r="D176" s="9" t="s">
        <v>7</v>
      </c>
      <c r="E176" s="9" t="s">
        <v>444</v>
      </c>
      <c r="F176" s="9" t="s">
        <v>445</v>
      </c>
      <c r="G176" s="9" t="s">
        <v>446</v>
      </c>
      <c r="H176" s="14">
        <v>74217</v>
      </c>
      <c r="I176" s="45">
        <v>432872</v>
      </c>
      <c r="J176" s="15">
        <v>8</v>
      </c>
    </row>
    <row r="177" spans="1:10" ht="22.5">
      <c r="A177" s="7">
        <v>172</v>
      </c>
      <c r="B177" s="7"/>
      <c r="C177" s="8" t="s">
        <v>201</v>
      </c>
      <c r="D177" s="9" t="s">
        <v>7</v>
      </c>
      <c r="E177" s="9" t="s">
        <v>447</v>
      </c>
      <c r="F177" s="9" t="s">
        <v>448</v>
      </c>
      <c r="G177" s="9" t="s">
        <v>446</v>
      </c>
      <c r="H177" s="14">
        <v>71008</v>
      </c>
      <c r="I177" s="45">
        <v>83241</v>
      </c>
      <c r="J177" s="15">
        <v>3.46</v>
      </c>
    </row>
    <row r="178" spans="1:10" ht="22.5">
      <c r="A178" s="7">
        <v>173</v>
      </c>
      <c r="B178" s="7">
        <v>139</v>
      </c>
      <c r="C178" s="8" t="s">
        <v>53</v>
      </c>
      <c r="D178" s="8" t="s">
        <v>7</v>
      </c>
      <c r="E178" s="8" t="s">
        <v>58</v>
      </c>
      <c r="F178" s="31" t="s">
        <v>59</v>
      </c>
      <c r="G178" s="8" t="s">
        <v>57</v>
      </c>
      <c r="H178" s="10">
        <v>12894</v>
      </c>
      <c r="I178" s="19">
        <v>40515</v>
      </c>
      <c r="J178" s="11" t="s">
        <v>621</v>
      </c>
    </row>
    <row r="179" spans="1:10" ht="33.75">
      <c r="A179" s="7">
        <v>174</v>
      </c>
      <c r="B179" s="7">
        <v>140</v>
      </c>
      <c r="C179" s="8" t="s">
        <v>53</v>
      </c>
      <c r="D179" s="8" t="s">
        <v>7</v>
      </c>
      <c r="E179" s="8" t="s">
        <v>84</v>
      </c>
      <c r="F179" s="8" t="s">
        <v>85</v>
      </c>
      <c r="G179" s="8" t="s">
        <v>64</v>
      </c>
      <c r="H179" s="10">
        <v>36500</v>
      </c>
      <c r="I179" s="19" t="s">
        <v>622</v>
      </c>
      <c r="J179" s="11" t="s">
        <v>623</v>
      </c>
    </row>
    <row r="180" spans="1:10" ht="22.5">
      <c r="A180" s="7">
        <v>175</v>
      </c>
      <c r="B180" s="7">
        <v>141</v>
      </c>
      <c r="C180" s="8" t="s">
        <v>53</v>
      </c>
      <c r="D180" s="8" t="s">
        <v>11</v>
      </c>
      <c r="E180" s="8" t="s">
        <v>86</v>
      </c>
      <c r="F180" s="8" t="s">
        <v>87</v>
      </c>
      <c r="G180" s="8" t="s">
        <v>64</v>
      </c>
      <c r="H180" s="10">
        <v>42000</v>
      </c>
      <c r="I180" s="19" t="s">
        <v>624</v>
      </c>
      <c r="J180" s="11" t="s">
        <v>623</v>
      </c>
    </row>
    <row r="181" spans="1:10" ht="22.5">
      <c r="A181" s="7">
        <v>176</v>
      </c>
      <c r="B181" s="7">
        <v>142</v>
      </c>
      <c r="C181" s="8" t="s">
        <v>514</v>
      </c>
      <c r="D181" s="8" t="s">
        <v>7</v>
      </c>
      <c r="E181" s="8" t="s">
        <v>150</v>
      </c>
      <c r="F181" s="8" t="s">
        <v>151</v>
      </c>
      <c r="G181" s="8" t="s">
        <v>152</v>
      </c>
      <c r="H181" s="10">
        <v>86854.07</v>
      </c>
      <c r="I181" s="19">
        <v>260562.21000000002</v>
      </c>
      <c r="J181" s="11">
        <v>3</v>
      </c>
    </row>
    <row r="182" spans="1:10" ht="33.75">
      <c r="A182" s="7">
        <v>177</v>
      </c>
      <c r="B182" s="7">
        <v>143</v>
      </c>
      <c r="C182" s="8" t="s">
        <v>153</v>
      </c>
      <c r="D182" s="8" t="s">
        <v>7</v>
      </c>
      <c r="E182" s="9" t="s">
        <v>660</v>
      </c>
      <c r="F182" s="9" t="s">
        <v>154</v>
      </c>
      <c r="G182" s="9" t="s">
        <v>155</v>
      </c>
      <c r="H182" s="14">
        <v>417605</v>
      </c>
      <c r="I182" s="45">
        <v>627347</v>
      </c>
      <c r="J182" s="15" t="s">
        <v>156</v>
      </c>
    </row>
    <row r="183" spans="1:10" ht="22.5">
      <c r="A183" s="7">
        <v>178</v>
      </c>
      <c r="B183" s="7">
        <v>144</v>
      </c>
      <c r="C183" s="8" t="s">
        <v>153</v>
      </c>
      <c r="D183" s="9" t="s">
        <v>7</v>
      </c>
      <c r="E183" s="9" t="s">
        <v>157</v>
      </c>
      <c r="F183" s="9" t="s">
        <v>158</v>
      </c>
      <c r="G183" s="8" t="s">
        <v>44</v>
      </c>
      <c r="H183" s="10">
        <v>683</v>
      </c>
      <c r="I183" s="19">
        <v>1092.8</v>
      </c>
      <c r="J183" s="11">
        <v>1.6</v>
      </c>
    </row>
    <row r="184" spans="1:10" ht="45">
      <c r="A184" s="7">
        <v>179</v>
      </c>
      <c r="B184" s="7">
        <v>145</v>
      </c>
      <c r="C184" s="8" t="s">
        <v>153</v>
      </c>
      <c r="D184" s="9" t="s">
        <v>11</v>
      </c>
      <c r="E184" s="9" t="s">
        <v>159</v>
      </c>
      <c r="F184" s="9" t="s">
        <v>160</v>
      </c>
      <c r="G184" s="8" t="s">
        <v>161</v>
      </c>
      <c r="H184" s="10">
        <v>2437</v>
      </c>
      <c r="I184" s="19">
        <v>5188</v>
      </c>
      <c r="J184" s="11">
        <v>2.5</v>
      </c>
    </row>
    <row r="185" spans="1:10" ht="22.5">
      <c r="A185" s="63">
        <v>180</v>
      </c>
      <c r="B185" s="63">
        <v>146</v>
      </c>
      <c r="C185" s="64" t="s">
        <v>153</v>
      </c>
      <c r="D185" s="65" t="s">
        <v>7</v>
      </c>
      <c r="E185" s="65" t="s">
        <v>162</v>
      </c>
      <c r="F185" s="9" t="s">
        <v>163</v>
      </c>
      <c r="G185" s="65" t="s">
        <v>164</v>
      </c>
      <c r="H185" s="60">
        <v>18505</v>
      </c>
      <c r="I185" s="61">
        <v>46263</v>
      </c>
      <c r="J185" s="62" t="s">
        <v>51</v>
      </c>
    </row>
    <row r="186" spans="1:10" ht="22.5">
      <c r="A186" s="63"/>
      <c r="B186" s="63"/>
      <c r="C186" s="64"/>
      <c r="D186" s="65"/>
      <c r="E186" s="65"/>
      <c r="F186" s="9" t="s">
        <v>165</v>
      </c>
      <c r="G186" s="65"/>
      <c r="H186" s="60"/>
      <c r="I186" s="61"/>
      <c r="J186" s="62"/>
    </row>
    <row r="187" spans="1:10" ht="13.5">
      <c r="A187" s="63"/>
      <c r="B187" s="63"/>
      <c r="C187" s="64"/>
      <c r="D187" s="65"/>
      <c r="E187" s="65"/>
      <c r="F187" s="9" t="s">
        <v>166</v>
      </c>
      <c r="G187" s="65"/>
      <c r="H187" s="60"/>
      <c r="I187" s="61"/>
      <c r="J187" s="62"/>
    </row>
    <row r="188" spans="1:10" ht="22.5">
      <c r="A188" s="63">
        <v>181</v>
      </c>
      <c r="B188" s="63">
        <v>147</v>
      </c>
      <c r="C188" s="64" t="s">
        <v>153</v>
      </c>
      <c r="D188" s="65" t="s">
        <v>7</v>
      </c>
      <c r="E188" s="65" t="s">
        <v>167</v>
      </c>
      <c r="F188" s="9" t="s">
        <v>163</v>
      </c>
      <c r="G188" s="65" t="s">
        <v>164</v>
      </c>
      <c r="H188" s="60">
        <v>56715</v>
      </c>
      <c r="I188" s="56">
        <v>264576</v>
      </c>
      <c r="J188" s="57" t="s">
        <v>51</v>
      </c>
    </row>
    <row r="189" spans="1:10" ht="13.5">
      <c r="A189" s="63"/>
      <c r="B189" s="63"/>
      <c r="C189" s="64"/>
      <c r="D189" s="65"/>
      <c r="E189" s="65"/>
      <c r="F189" s="9" t="s">
        <v>166</v>
      </c>
      <c r="G189" s="65"/>
      <c r="H189" s="60"/>
      <c r="I189" s="56"/>
      <c r="J189" s="57"/>
    </row>
    <row r="190" spans="1:10" ht="22.5">
      <c r="A190" s="7">
        <v>182</v>
      </c>
      <c r="B190" s="7">
        <v>148</v>
      </c>
      <c r="C190" s="8" t="s">
        <v>153</v>
      </c>
      <c r="D190" s="9" t="s">
        <v>7</v>
      </c>
      <c r="E190" s="9" t="s">
        <v>168</v>
      </c>
      <c r="F190" s="7" t="s">
        <v>169</v>
      </c>
      <c r="G190" s="9" t="s">
        <v>170</v>
      </c>
      <c r="H190" s="14">
        <v>45664</v>
      </c>
      <c r="I190" s="37">
        <v>98555</v>
      </c>
      <c r="J190" s="18" t="s">
        <v>51</v>
      </c>
    </row>
    <row r="191" spans="1:10" ht="22.5">
      <c r="A191" s="7">
        <v>183</v>
      </c>
      <c r="B191" s="7">
        <v>149</v>
      </c>
      <c r="C191" s="8" t="s">
        <v>625</v>
      </c>
      <c r="D191" s="8" t="s">
        <v>11</v>
      </c>
      <c r="E191" s="8" t="s">
        <v>171</v>
      </c>
      <c r="F191" s="8" t="s">
        <v>172</v>
      </c>
      <c r="G191" s="8" t="s">
        <v>64</v>
      </c>
      <c r="H191" s="10">
        <v>74482</v>
      </c>
      <c r="I191" s="19">
        <v>74482</v>
      </c>
      <c r="J191" s="11">
        <v>2</v>
      </c>
    </row>
    <row r="192" spans="1:10" ht="22.5">
      <c r="A192" s="7">
        <v>184</v>
      </c>
      <c r="B192" s="7">
        <v>150</v>
      </c>
      <c r="C192" s="8" t="s">
        <v>625</v>
      </c>
      <c r="D192" s="8" t="s">
        <v>7</v>
      </c>
      <c r="E192" s="8" t="s">
        <v>171</v>
      </c>
      <c r="F192" s="8" t="s">
        <v>172</v>
      </c>
      <c r="G192" s="8" t="s">
        <v>131</v>
      </c>
      <c r="H192" s="10">
        <v>58427</v>
      </c>
      <c r="I192" s="19">
        <v>58427</v>
      </c>
      <c r="J192" s="11">
        <v>2.5</v>
      </c>
    </row>
    <row r="193" spans="1:10" ht="22.5">
      <c r="A193" s="7">
        <v>185</v>
      </c>
      <c r="B193" s="7">
        <v>151</v>
      </c>
      <c r="C193" s="8" t="s">
        <v>625</v>
      </c>
      <c r="D193" s="8" t="s">
        <v>7</v>
      </c>
      <c r="E193" s="8" t="s">
        <v>173</v>
      </c>
      <c r="F193" s="8" t="s">
        <v>172</v>
      </c>
      <c r="G193" s="8" t="s">
        <v>131</v>
      </c>
      <c r="H193" s="10">
        <v>61416</v>
      </c>
      <c r="I193" s="19">
        <v>61416</v>
      </c>
      <c r="J193" s="11">
        <v>2.5</v>
      </c>
    </row>
    <row r="194" spans="1:10" ht="13.5">
      <c r="A194" s="7">
        <v>186</v>
      </c>
      <c r="B194" s="7">
        <v>152</v>
      </c>
      <c r="C194" s="21" t="s">
        <v>153</v>
      </c>
      <c r="D194" s="9" t="s">
        <v>473</v>
      </c>
      <c r="E194" s="8" t="s">
        <v>626</v>
      </c>
      <c r="F194" s="8" t="s">
        <v>254</v>
      </c>
      <c r="G194" s="8" t="s">
        <v>248</v>
      </c>
      <c r="H194" s="23">
        <v>15437</v>
      </c>
      <c r="I194" s="19">
        <v>61748</v>
      </c>
      <c r="J194" s="11">
        <v>4</v>
      </c>
    </row>
    <row r="195" spans="1:10" ht="13.5">
      <c r="A195" s="7">
        <v>187</v>
      </c>
      <c r="B195" s="7">
        <v>153</v>
      </c>
      <c r="C195" s="22" t="s">
        <v>625</v>
      </c>
      <c r="D195" s="9" t="s">
        <v>473</v>
      </c>
      <c r="E195" s="8" t="s">
        <v>626</v>
      </c>
      <c r="F195" s="22" t="s">
        <v>627</v>
      </c>
      <c r="G195" s="8" t="s">
        <v>248</v>
      </c>
      <c r="H195" s="22">
        <v>26686</v>
      </c>
      <c r="I195" s="46">
        <v>16012.000000000002</v>
      </c>
      <c r="J195" s="11">
        <v>0.6000149891328788</v>
      </c>
    </row>
    <row r="196" spans="1:10" ht="22.5">
      <c r="A196" s="7">
        <v>188</v>
      </c>
      <c r="B196" s="7"/>
      <c r="C196" s="8" t="s">
        <v>153</v>
      </c>
      <c r="D196" s="8" t="s">
        <v>7</v>
      </c>
      <c r="E196" s="8" t="s">
        <v>326</v>
      </c>
      <c r="F196" s="8" t="s">
        <v>531</v>
      </c>
      <c r="G196" s="8" t="s">
        <v>327</v>
      </c>
      <c r="H196" s="8">
        <v>104600</v>
      </c>
      <c r="I196" s="37">
        <f>H196*J196</f>
        <v>418400</v>
      </c>
      <c r="J196" s="11">
        <v>4</v>
      </c>
    </row>
    <row r="197" spans="1:10" ht="13.5">
      <c r="A197" s="7">
        <v>189</v>
      </c>
      <c r="B197" s="7">
        <v>156</v>
      </c>
      <c r="C197" s="21" t="s">
        <v>520</v>
      </c>
      <c r="D197" s="9" t="s">
        <v>7</v>
      </c>
      <c r="E197" s="22" t="s">
        <v>256</v>
      </c>
      <c r="F197" s="22" t="s">
        <v>274</v>
      </c>
      <c r="G197" s="8" t="s">
        <v>23</v>
      </c>
      <c r="H197" s="22">
        <v>8142</v>
      </c>
      <c r="I197" s="46">
        <v>48852</v>
      </c>
      <c r="J197" s="11" t="s">
        <v>275</v>
      </c>
    </row>
    <row r="198" spans="1:10" ht="13.5">
      <c r="A198" s="7">
        <v>190</v>
      </c>
      <c r="B198" s="7">
        <v>157</v>
      </c>
      <c r="C198" s="21" t="s">
        <v>520</v>
      </c>
      <c r="D198" s="9" t="s">
        <v>7</v>
      </c>
      <c r="E198" s="22" t="s">
        <v>256</v>
      </c>
      <c r="F198" s="22" t="s">
        <v>276</v>
      </c>
      <c r="G198" s="8" t="s">
        <v>23</v>
      </c>
      <c r="H198" s="22">
        <v>24684</v>
      </c>
      <c r="I198" s="46">
        <v>152145</v>
      </c>
      <c r="J198" s="11" t="s">
        <v>277</v>
      </c>
    </row>
    <row r="199" spans="1:10" ht="13.5">
      <c r="A199" s="7">
        <v>191</v>
      </c>
      <c r="B199" s="7">
        <v>158</v>
      </c>
      <c r="C199" s="21" t="s">
        <v>520</v>
      </c>
      <c r="D199" s="9" t="s">
        <v>7</v>
      </c>
      <c r="E199" s="22" t="s">
        <v>256</v>
      </c>
      <c r="F199" s="22" t="s">
        <v>278</v>
      </c>
      <c r="G199" s="8" t="s">
        <v>23</v>
      </c>
      <c r="H199" s="22">
        <v>16549</v>
      </c>
      <c r="I199" s="46">
        <v>158865</v>
      </c>
      <c r="J199" s="11" t="s">
        <v>279</v>
      </c>
    </row>
    <row r="200" spans="1:10" ht="22.5">
      <c r="A200" s="7">
        <v>192</v>
      </c>
      <c r="B200" s="7">
        <v>159</v>
      </c>
      <c r="C200" s="21" t="s">
        <v>520</v>
      </c>
      <c r="D200" s="9" t="s">
        <v>7</v>
      </c>
      <c r="E200" s="22" t="s">
        <v>256</v>
      </c>
      <c r="F200" s="22" t="s">
        <v>280</v>
      </c>
      <c r="G200" s="8" t="s">
        <v>23</v>
      </c>
      <c r="H200" s="22">
        <v>32959</v>
      </c>
      <c r="I200" s="46">
        <v>196969</v>
      </c>
      <c r="J200" s="11" t="s">
        <v>275</v>
      </c>
    </row>
    <row r="201" spans="1:10" ht="13.5">
      <c r="A201" s="7">
        <v>193</v>
      </c>
      <c r="B201" s="7">
        <v>160</v>
      </c>
      <c r="C201" s="21" t="s">
        <v>520</v>
      </c>
      <c r="D201" s="9" t="s">
        <v>7</v>
      </c>
      <c r="E201" s="22" t="s">
        <v>256</v>
      </c>
      <c r="F201" s="22" t="s">
        <v>281</v>
      </c>
      <c r="G201" s="8" t="s">
        <v>23</v>
      </c>
      <c r="H201" s="22">
        <v>16091</v>
      </c>
      <c r="I201" s="46">
        <v>106056</v>
      </c>
      <c r="J201" s="11" t="s">
        <v>282</v>
      </c>
    </row>
    <row r="202" spans="1:10" ht="13.5">
      <c r="A202" s="7">
        <v>194</v>
      </c>
      <c r="B202" s="7">
        <v>161</v>
      </c>
      <c r="C202" s="21" t="s">
        <v>520</v>
      </c>
      <c r="D202" s="9" t="s">
        <v>7</v>
      </c>
      <c r="E202" s="22" t="s">
        <v>256</v>
      </c>
      <c r="F202" s="22" t="s">
        <v>283</v>
      </c>
      <c r="G202" s="8" t="s">
        <v>23</v>
      </c>
      <c r="H202" s="22">
        <v>11447</v>
      </c>
      <c r="I202" s="46">
        <v>129351</v>
      </c>
      <c r="J202" s="11" t="s">
        <v>284</v>
      </c>
    </row>
    <row r="203" spans="1:10" ht="22.5">
      <c r="A203" s="7">
        <v>195</v>
      </c>
      <c r="B203" s="7">
        <v>162</v>
      </c>
      <c r="C203" s="21" t="s">
        <v>520</v>
      </c>
      <c r="D203" s="9" t="s">
        <v>7</v>
      </c>
      <c r="E203" s="22" t="s">
        <v>256</v>
      </c>
      <c r="F203" s="22" t="s">
        <v>285</v>
      </c>
      <c r="G203" s="8" t="s">
        <v>23</v>
      </c>
      <c r="H203" s="22">
        <v>32798</v>
      </c>
      <c r="I203" s="46">
        <v>49199</v>
      </c>
      <c r="J203" s="11" t="s">
        <v>286</v>
      </c>
    </row>
    <row r="204" spans="1:10" ht="22.5">
      <c r="A204" s="7">
        <v>196</v>
      </c>
      <c r="B204" s="7">
        <v>163</v>
      </c>
      <c r="C204" s="21" t="s">
        <v>520</v>
      </c>
      <c r="D204" s="9" t="s">
        <v>7</v>
      </c>
      <c r="E204" s="22" t="s">
        <v>287</v>
      </c>
      <c r="F204" s="22" t="s">
        <v>288</v>
      </c>
      <c r="G204" s="8" t="s">
        <v>23</v>
      </c>
      <c r="H204" s="22">
        <v>11747</v>
      </c>
      <c r="I204" s="46">
        <v>35241</v>
      </c>
      <c r="J204" s="11" t="s">
        <v>60</v>
      </c>
    </row>
    <row r="205" spans="1:10" ht="22.5">
      <c r="A205" s="7">
        <v>197</v>
      </c>
      <c r="B205" s="7">
        <v>164</v>
      </c>
      <c r="C205" s="21" t="s">
        <v>520</v>
      </c>
      <c r="D205" s="9" t="s">
        <v>7</v>
      </c>
      <c r="E205" s="22" t="s">
        <v>289</v>
      </c>
      <c r="F205" s="22" t="s">
        <v>290</v>
      </c>
      <c r="G205" s="8" t="s">
        <v>23</v>
      </c>
      <c r="H205" s="22">
        <v>69630</v>
      </c>
      <c r="I205" s="46">
        <v>262619</v>
      </c>
      <c r="J205" s="11" t="s">
        <v>291</v>
      </c>
    </row>
    <row r="206" spans="1:10" ht="13.5">
      <c r="A206" s="7">
        <v>198</v>
      </c>
      <c r="B206" s="7">
        <v>165</v>
      </c>
      <c r="C206" s="21" t="s">
        <v>520</v>
      </c>
      <c r="D206" s="9" t="s">
        <v>7</v>
      </c>
      <c r="E206" s="22" t="s">
        <v>292</v>
      </c>
      <c r="F206" s="22" t="s">
        <v>293</v>
      </c>
      <c r="G206" s="8" t="s">
        <v>23</v>
      </c>
      <c r="H206" s="22">
        <v>4987</v>
      </c>
      <c r="I206" s="46">
        <v>10073</v>
      </c>
      <c r="J206" s="11" t="s">
        <v>63</v>
      </c>
    </row>
    <row r="207" spans="1:10" ht="13.5">
      <c r="A207" s="7">
        <v>199</v>
      </c>
      <c r="B207" s="7">
        <v>166</v>
      </c>
      <c r="C207" s="21" t="s">
        <v>520</v>
      </c>
      <c r="D207" s="9" t="s">
        <v>7</v>
      </c>
      <c r="E207" s="22" t="s">
        <v>294</v>
      </c>
      <c r="F207" s="22" t="s">
        <v>295</v>
      </c>
      <c r="G207" s="8" t="s">
        <v>23</v>
      </c>
      <c r="H207" s="22">
        <v>64600</v>
      </c>
      <c r="I207" s="46">
        <v>150000</v>
      </c>
      <c r="J207" s="11" t="s">
        <v>56</v>
      </c>
    </row>
    <row r="208" spans="1:10" ht="13.5">
      <c r="A208" s="7">
        <v>200</v>
      </c>
      <c r="B208" s="7">
        <v>167</v>
      </c>
      <c r="C208" s="21" t="s">
        <v>520</v>
      </c>
      <c r="D208" s="9" t="s">
        <v>7</v>
      </c>
      <c r="E208" s="22" t="s">
        <v>296</v>
      </c>
      <c r="F208" s="22" t="s">
        <v>297</v>
      </c>
      <c r="G208" s="8" t="s">
        <v>23</v>
      </c>
      <c r="H208" s="22">
        <v>38178</v>
      </c>
      <c r="I208" s="46">
        <v>42067</v>
      </c>
      <c r="J208" s="11" t="s">
        <v>56</v>
      </c>
    </row>
    <row r="209" spans="1:10" ht="22.5">
      <c r="A209" s="7">
        <v>201</v>
      </c>
      <c r="B209" s="7">
        <v>168</v>
      </c>
      <c r="C209" s="21" t="s">
        <v>520</v>
      </c>
      <c r="D209" s="9" t="s">
        <v>7</v>
      </c>
      <c r="E209" s="22" t="s">
        <v>298</v>
      </c>
      <c r="F209" s="22" t="s">
        <v>299</v>
      </c>
      <c r="G209" s="8" t="s">
        <v>23</v>
      </c>
      <c r="H209" s="22">
        <v>38479</v>
      </c>
      <c r="I209" s="46">
        <v>103635</v>
      </c>
      <c r="J209" s="11" t="s">
        <v>300</v>
      </c>
    </row>
    <row r="210" spans="1:10" ht="33.75">
      <c r="A210" s="7">
        <v>202</v>
      </c>
      <c r="B210" s="7">
        <v>169</v>
      </c>
      <c r="C210" s="21" t="s">
        <v>520</v>
      </c>
      <c r="D210" s="9" t="s">
        <v>7</v>
      </c>
      <c r="E210" s="22" t="s">
        <v>301</v>
      </c>
      <c r="F210" s="22" t="s">
        <v>302</v>
      </c>
      <c r="G210" s="8" t="s">
        <v>23</v>
      </c>
      <c r="H210" s="22">
        <v>29298</v>
      </c>
      <c r="I210" s="46">
        <v>105116</v>
      </c>
      <c r="J210" s="11" t="s">
        <v>303</v>
      </c>
    </row>
    <row r="211" spans="1:10" ht="33.75">
      <c r="A211" s="7">
        <v>203</v>
      </c>
      <c r="B211" s="7">
        <v>174</v>
      </c>
      <c r="C211" s="8" t="s">
        <v>562</v>
      </c>
      <c r="D211" s="9" t="s">
        <v>7</v>
      </c>
      <c r="E211" s="9" t="s">
        <v>115</v>
      </c>
      <c r="F211" s="9" t="s">
        <v>116</v>
      </c>
      <c r="G211" s="9" t="s">
        <v>117</v>
      </c>
      <c r="H211" s="34">
        <v>130000</v>
      </c>
      <c r="I211" s="45">
        <v>195000</v>
      </c>
      <c r="J211" s="15">
        <v>1.5</v>
      </c>
    </row>
    <row r="212" spans="1:10" ht="22.5">
      <c r="A212" s="7">
        <v>204</v>
      </c>
      <c r="B212" s="7">
        <v>175</v>
      </c>
      <c r="C212" s="8" t="s">
        <v>562</v>
      </c>
      <c r="D212" s="9" t="s">
        <v>7</v>
      </c>
      <c r="E212" s="9" t="s">
        <v>628</v>
      </c>
      <c r="F212" s="9" t="s">
        <v>629</v>
      </c>
      <c r="G212" s="9" t="s">
        <v>630</v>
      </c>
      <c r="H212" s="14">
        <v>6342</v>
      </c>
      <c r="I212" s="45" t="s">
        <v>631</v>
      </c>
      <c r="J212" s="15" t="s">
        <v>621</v>
      </c>
    </row>
    <row r="213" spans="1:10" ht="22.5">
      <c r="A213" s="7">
        <v>205</v>
      </c>
      <c r="B213" s="7"/>
      <c r="C213" s="8" t="s">
        <v>203</v>
      </c>
      <c r="D213" s="9" t="s">
        <v>7</v>
      </c>
      <c r="E213" s="9" t="s">
        <v>103</v>
      </c>
      <c r="F213" s="9" t="s">
        <v>425</v>
      </c>
      <c r="G213" s="9" t="s">
        <v>426</v>
      </c>
      <c r="H213" s="14">
        <v>50900.03</v>
      </c>
      <c r="I213" s="45">
        <v>126572.5</v>
      </c>
      <c r="J213" s="15">
        <v>2.5</v>
      </c>
    </row>
    <row r="214" spans="1:10" ht="67.5">
      <c r="A214" s="7">
        <v>206</v>
      </c>
      <c r="B214" s="7"/>
      <c r="C214" s="8" t="s">
        <v>123</v>
      </c>
      <c r="D214" s="9" t="s">
        <v>7</v>
      </c>
      <c r="E214" s="9" t="s">
        <v>336</v>
      </c>
      <c r="F214" s="9" t="s">
        <v>337</v>
      </c>
      <c r="G214" s="9" t="s">
        <v>47</v>
      </c>
      <c r="H214" s="14">
        <v>5016.3</v>
      </c>
      <c r="I214" s="45">
        <v>20065.2</v>
      </c>
      <c r="J214" s="15">
        <v>4</v>
      </c>
    </row>
    <row r="215" spans="1:10" ht="67.5">
      <c r="A215" s="7">
        <v>207</v>
      </c>
      <c r="B215" s="7"/>
      <c r="C215" s="8" t="s">
        <v>123</v>
      </c>
      <c r="D215" s="9" t="s">
        <v>7</v>
      </c>
      <c r="E215" s="9" t="s">
        <v>336</v>
      </c>
      <c r="F215" s="9" t="s">
        <v>338</v>
      </c>
      <c r="G215" s="9" t="s">
        <v>47</v>
      </c>
      <c r="H215" s="14">
        <v>3333</v>
      </c>
      <c r="I215" s="45">
        <v>13332</v>
      </c>
      <c r="J215" s="15">
        <v>4</v>
      </c>
    </row>
    <row r="216" spans="1:10" ht="67.5">
      <c r="A216" s="7">
        <v>208</v>
      </c>
      <c r="B216" s="7"/>
      <c r="C216" s="8" t="s">
        <v>123</v>
      </c>
      <c r="D216" s="9" t="s">
        <v>7</v>
      </c>
      <c r="E216" s="9" t="s">
        <v>336</v>
      </c>
      <c r="F216" s="9" t="s">
        <v>339</v>
      </c>
      <c r="G216" s="9" t="s">
        <v>47</v>
      </c>
      <c r="H216" s="14">
        <v>12751.4</v>
      </c>
      <c r="I216" s="45">
        <v>51005.6</v>
      </c>
      <c r="J216" s="15">
        <v>4</v>
      </c>
    </row>
    <row r="217" spans="1:10" ht="67.5">
      <c r="A217" s="7">
        <v>209</v>
      </c>
      <c r="B217" s="7"/>
      <c r="C217" s="8" t="s">
        <v>123</v>
      </c>
      <c r="D217" s="9" t="s">
        <v>7</v>
      </c>
      <c r="E217" s="9" t="s">
        <v>336</v>
      </c>
      <c r="F217" s="9" t="s">
        <v>340</v>
      </c>
      <c r="G217" s="9" t="s">
        <v>47</v>
      </c>
      <c r="H217" s="14">
        <v>16248.6</v>
      </c>
      <c r="I217" s="45">
        <v>64994.4</v>
      </c>
      <c r="J217" s="15">
        <v>4</v>
      </c>
    </row>
    <row r="218" spans="1:10" ht="67.5">
      <c r="A218" s="7">
        <v>210</v>
      </c>
      <c r="B218" s="7"/>
      <c r="C218" s="8" t="s">
        <v>123</v>
      </c>
      <c r="D218" s="9" t="s">
        <v>7</v>
      </c>
      <c r="E218" s="9" t="s">
        <v>336</v>
      </c>
      <c r="F218" s="9" t="s">
        <v>341</v>
      </c>
      <c r="G218" s="9" t="s">
        <v>47</v>
      </c>
      <c r="H218" s="14">
        <v>24658.3</v>
      </c>
      <c r="I218" s="45">
        <v>98633.2</v>
      </c>
      <c r="J218" s="15">
        <v>4</v>
      </c>
    </row>
    <row r="219" spans="1:10" ht="67.5">
      <c r="A219" s="7">
        <v>211</v>
      </c>
      <c r="B219" s="7"/>
      <c r="C219" s="8" t="s">
        <v>123</v>
      </c>
      <c r="D219" s="9" t="s">
        <v>7</v>
      </c>
      <c r="E219" s="9" t="s">
        <v>336</v>
      </c>
      <c r="F219" s="9" t="s">
        <v>342</v>
      </c>
      <c r="G219" s="9" t="s">
        <v>47</v>
      </c>
      <c r="H219" s="14">
        <v>13045.8</v>
      </c>
      <c r="I219" s="45">
        <v>52183.2</v>
      </c>
      <c r="J219" s="15">
        <v>4</v>
      </c>
    </row>
    <row r="220" spans="1:10" ht="45">
      <c r="A220" s="7">
        <v>212</v>
      </c>
      <c r="B220" s="7"/>
      <c r="C220" s="8" t="s">
        <v>123</v>
      </c>
      <c r="D220" s="9" t="s">
        <v>7</v>
      </c>
      <c r="E220" s="9" t="s">
        <v>343</v>
      </c>
      <c r="F220" s="9" t="s">
        <v>344</v>
      </c>
      <c r="G220" s="9" t="s">
        <v>47</v>
      </c>
      <c r="H220" s="14">
        <v>16265</v>
      </c>
      <c r="I220" s="45">
        <v>65060</v>
      </c>
      <c r="J220" s="15">
        <v>4</v>
      </c>
    </row>
    <row r="221" spans="1:10" ht="45">
      <c r="A221" s="7">
        <v>213</v>
      </c>
      <c r="B221" s="7"/>
      <c r="C221" s="8" t="s">
        <v>123</v>
      </c>
      <c r="D221" s="9" t="s">
        <v>7</v>
      </c>
      <c r="E221" s="9" t="s">
        <v>343</v>
      </c>
      <c r="F221" s="9" t="s">
        <v>345</v>
      </c>
      <c r="G221" s="9" t="s">
        <v>47</v>
      </c>
      <c r="H221" s="14">
        <v>6500</v>
      </c>
      <c r="I221" s="45">
        <v>26000</v>
      </c>
      <c r="J221" s="15">
        <v>4</v>
      </c>
    </row>
    <row r="222" spans="1:10" ht="45">
      <c r="A222" s="7">
        <v>214</v>
      </c>
      <c r="B222" s="7"/>
      <c r="C222" s="8" t="s">
        <v>123</v>
      </c>
      <c r="D222" s="9" t="s">
        <v>7</v>
      </c>
      <c r="E222" s="9" t="s">
        <v>343</v>
      </c>
      <c r="F222" s="9" t="s">
        <v>346</v>
      </c>
      <c r="G222" s="9" t="s">
        <v>47</v>
      </c>
      <c r="H222" s="14">
        <v>11535</v>
      </c>
      <c r="I222" s="45">
        <v>46140</v>
      </c>
      <c r="J222" s="15">
        <v>4</v>
      </c>
    </row>
    <row r="223" spans="1:10" ht="45">
      <c r="A223" s="7">
        <v>215</v>
      </c>
      <c r="B223" s="7"/>
      <c r="C223" s="8" t="s">
        <v>123</v>
      </c>
      <c r="D223" s="9" t="s">
        <v>7</v>
      </c>
      <c r="E223" s="9" t="s">
        <v>343</v>
      </c>
      <c r="F223" s="9" t="s">
        <v>347</v>
      </c>
      <c r="G223" s="9" t="s">
        <v>47</v>
      </c>
      <c r="H223" s="14">
        <v>11107</v>
      </c>
      <c r="I223" s="45">
        <v>44428</v>
      </c>
      <c r="J223" s="15">
        <v>4</v>
      </c>
    </row>
    <row r="224" spans="1:10" ht="13.5">
      <c r="A224" s="7">
        <v>216</v>
      </c>
      <c r="B224" s="7">
        <v>176</v>
      </c>
      <c r="C224" s="7" t="s">
        <v>22</v>
      </c>
      <c r="D224" s="7" t="s">
        <v>7</v>
      </c>
      <c r="E224" s="7" t="s">
        <v>42</v>
      </c>
      <c r="F224" s="7" t="s">
        <v>43</v>
      </c>
      <c r="G224" s="7" t="s">
        <v>44</v>
      </c>
      <c r="H224" s="17">
        <v>22000</v>
      </c>
      <c r="I224" s="37">
        <v>37214</v>
      </c>
      <c r="J224" s="18">
        <v>2</v>
      </c>
    </row>
    <row r="225" spans="1:10" ht="33.75">
      <c r="A225" s="7">
        <v>217</v>
      </c>
      <c r="B225" s="7">
        <v>177</v>
      </c>
      <c r="C225" s="7" t="s">
        <v>22</v>
      </c>
      <c r="D225" s="9" t="s">
        <v>7</v>
      </c>
      <c r="E225" s="7" t="s">
        <v>45</v>
      </c>
      <c r="F225" s="7" t="s">
        <v>46</v>
      </c>
      <c r="G225" s="9" t="s">
        <v>47</v>
      </c>
      <c r="H225" s="14">
        <v>28936</v>
      </c>
      <c r="I225" s="45">
        <v>26280</v>
      </c>
      <c r="J225" s="15" t="s">
        <v>48</v>
      </c>
    </row>
    <row r="226" spans="1:10" ht="22.5">
      <c r="A226" s="7">
        <v>218</v>
      </c>
      <c r="B226" s="7">
        <v>178</v>
      </c>
      <c r="C226" s="7" t="s">
        <v>22</v>
      </c>
      <c r="D226" s="9" t="s">
        <v>11</v>
      </c>
      <c r="E226" s="9" t="s">
        <v>49</v>
      </c>
      <c r="F226" s="9" t="s">
        <v>50</v>
      </c>
      <c r="G226" s="9" t="s">
        <v>47</v>
      </c>
      <c r="H226" s="14">
        <v>2379</v>
      </c>
      <c r="I226" s="45" t="s">
        <v>51</v>
      </c>
      <c r="J226" s="15" t="s">
        <v>51</v>
      </c>
    </row>
    <row r="227" spans="1:10" ht="13.5">
      <c r="A227" s="7">
        <v>219</v>
      </c>
      <c r="B227" s="7">
        <v>179</v>
      </c>
      <c r="C227" s="22" t="s">
        <v>22</v>
      </c>
      <c r="D227" s="9" t="s">
        <v>473</v>
      </c>
      <c r="E227" s="22" t="s">
        <v>632</v>
      </c>
      <c r="F227" s="22" t="s">
        <v>633</v>
      </c>
      <c r="G227" s="7" t="s">
        <v>634</v>
      </c>
      <c r="H227" s="26">
        <v>118814</v>
      </c>
      <c r="I227" s="37">
        <v>290740</v>
      </c>
      <c r="J227" s="11">
        <v>2.4470180281784977</v>
      </c>
    </row>
    <row r="228" spans="1:10" ht="33.75">
      <c r="A228" s="7">
        <v>220</v>
      </c>
      <c r="B228" s="7">
        <v>180</v>
      </c>
      <c r="C228" s="9" t="s">
        <v>499</v>
      </c>
      <c r="D228" s="9" t="s">
        <v>7</v>
      </c>
      <c r="E228" s="9" t="s">
        <v>204</v>
      </c>
      <c r="F228" s="9" t="s">
        <v>205</v>
      </c>
      <c r="G228" s="9" t="s">
        <v>44</v>
      </c>
      <c r="H228" s="29">
        <v>1321</v>
      </c>
      <c r="I228" s="45">
        <v>3963</v>
      </c>
      <c r="J228" s="30">
        <v>3</v>
      </c>
    </row>
    <row r="229" spans="1:10" ht="45">
      <c r="A229" s="7">
        <v>221</v>
      </c>
      <c r="B229" s="7">
        <v>181</v>
      </c>
      <c r="C229" s="9" t="s">
        <v>499</v>
      </c>
      <c r="D229" s="9" t="s">
        <v>7</v>
      </c>
      <c r="E229" s="9" t="s">
        <v>243</v>
      </c>
      <c r="F229" s="9" t="s">
        <v>206</v>
      </c>
      <c r="G229" s="9" t="s">
        <v>44</v>
      </c>
      <c r="H229" s="29">
        <v>65857</v>
      </c>
      <c r="I229" s="45">
        <v>197571</v>
      </c>
      <c r="J229" s="30">
        <v>3</v>
      </c>
    </row>
    <row r="230" spans="1:10" ht="33.75">
      <c r="A230" s="7">
        <v>222</v>
      </c>
      <c r="B230" s="7">
        <v>182</v>
      </c>
      <c r="C230" s="9" t="s">
        <v>499</v>
      </c>
      <c r="D230" s="9" t="s">
        <v>7</v>
      </c>
      <c r="E230" s="9" t="s">
        <v>211</v>
      </c>
      <c r="F230" s="9" t="s">
        <v>244</v>
      </c>
      <c r="G230" s="9" t="s">
        <v>200</v>
      </c>
      <c r="H230" s="29">
        <v>13773</v>
      </c>
      <c r="I230" s="45">
        <v>34432</v>
      </c>
      <c r="J230" s="15">
        <v>2.5</v>
      </c>
    </row>
    <row r="231" spans="1:10" ht="33.75">
      <c r="A231" s="7">
        <v>223</v>
      </c>
      <c r="B231" s="7">
        <v>183</v>
      </c>
      <c r="C231" s="9" t="s">
        <v>499</v>
      </c>
      <c r="D231" s="9" t="s">
        <v>7</v>
      </c>
      <c r="E231" s="9" t="s">
        <v>212</v>
      </c>
      <c r="F231" s="9" t="s">
        <v>213</v>
      </c>
      <c r="G231" s="9" t="s">
        <v>44</v>
      </c>
      <c r="H231" s="29">
        <v>36079</v>
      </c>
      <c r="I231" s="45">
        <v>54118.5</v>
      </c>
      <c r="J231" s="15">
        <v>1.5</v>
      </c>
    </row>
    <row r="232" spans="1:10" ht="33.75">
      <c r="A232" s="7">
        <v>224</v>
      </c>
      <c r="B232" s="7">
        <v>184</v>
      </c>
      <c r="C232" s="9" t="s">
        <v>499</v>
      </c>
      <c r="D232" s="9" t="s">
        <v>7</v>
      </c>
      <c r="E232" s="9" t="s">
        <v>214</v>
      </c>
      <c r="F232" s="9" t="s">
        <v>215</v>
      </c>
      <c r="G232" s="9" t="s">
        <v>44</v>
      </c>
      <c r="H232" s="29">
        <v>16342</v>
      </c>
      <c r="I232" s="45">
        <v>24513</v>
      </c>
      <c r="J232" s="15">
        <v>1.5</v>
      </c>
    </row>
    <row r="233" spans="1:10" ht="33.75">
      <c r="A233" s="7">
        <v>225</v>
      </c>
      <c r="B233" s="7">
        <v>185</v>
      </c>
      <c r="C233" s="9" t="s">
        <v>499</v>
      </c>
      <c r="D233" s="9" t="s">
        <v>7</v>
      </c>
      <c r="E233" s="9" t="s">
        <v>216</v>
      </c>
      <c r="F233" s="9" t="s">
        <v>217</v>
      </c>
      <c r="G233" s="9" t="s">
        <v>44</v>
      </c>
      <c r="H233" s="29">
        <v>242094</v>
      </c>
      <c r="I233" s="45">
        <v>726282</v>
      </c>
      <c r="J233" s="30">
        <v>3</v>
      </c>
    </row>
    <row r="234" spans="1:10" ht="33.75">
      <c r="A234" s="7">
        <v>226</v>
      </c>
      <c r="B234" s="7">
        <v>186</v>
      </c>
      <c r="C234" s="9" t="s">
        <v>499</v>
      </c>
      <c r="D234" s="9" t="s">
        <v>7</v>
      </c>
      <c r="E234" s="9" t="s">
        <v>218</v>
      </c>
      <c r="F234" s="9" t="s">
        <v>219</v>
      </c>
      <c r="G234" s="9" t="s">
        <v>44</v>
      </c>
      <c r="H234" s="29">
        <v>480731</v>
      </c>
      <c r="I234" s="45">
        <v>1500000</v>
      </c>
      <c r="J234" s="30">
        <v>3</v>
      </c>
    </row>
    <row r="235" spans="1:10" ht="33.75">
      <c r="A235" s="7">
        <v>227</v>
      </c>
      <c r="B235" s="7">
        <v>188</v>
      </c>
      <c r="C235" s="9" t="s">
        <v>499</v>
      </c>
      <c r="D235" s="9" t="s">
        <v>7</v>
      </c>
      <c r="E235" s="9" t="s">
        <v>220</v>
      </c>
      <c r="F235" s="9" t="s">
        <v>221</v>
      </c>
      <c r="G235" s="9" t="s">
        <v>44</v>
      </c>
      <c r="H235" s="29">
        <v>3977</v>
      </c>
      <c r="I235" s="45">
        <v>11931</v>
      </c>
      <c r="J235" s="30">
        <v>3</v>
      </c>
    </row>
    <row r="236" spans="1:10" ht="22.5">
      <c r="A236" s="7">
        <v>228</v>
      </c>
      <c r="B236" s="7">
        <v>189</v>
      </c>
      <c r="C236" s="9" t="s">
        <v>499</v>
      </c>
      <c r="D236" s="9" t="s">
        <v>7</v>
      </c>
      <c r="E236" s="9" t="s">
        <v>222</v>
      </c>
      <c r="F236" s="9" t="s">
        <v>223</v>
      </c>
      <c r="G236" s="9" t="s">
        <v>44</v>
      </c>
      <c r="H236" s="29">
        <v>182490</v>
      </c>
      <c r="I236" s="45" t="s">
        <v>51</v>
      </c>
      <c r="J236" s="30">
        <v>2</v>
      </c>
    </row>
    <row r="237" spans="1:10" ht="22.5">
      <c r="A237" s="7">
        <v>229</v>
      </c>
      <c r="B237" s="7">
        <v>190</v>
      </c>
      <c r="C237" s="9" t="s">
        <v>499</v>
      </c>
      <c r="D237" s="9" t="s">
        <v>7</v>
      </c>
      <c r="E237" s="9" t="s">
        <v>229</v>
      </c>
      <c r="F237" s="9" t="s">
        <v>230</v>
      </c>
      <c r="G237" s="9" t="s">
        <v>44</v>
      </c>
      <c r="H237" s="29">
        <v>155000</v>
      </c>
      <c r="I237" s="45">
        <v>465000</v>
      </c>
      <c r="J237" s="30">
        <v>3</v>
      </c>
    </row>
    <row r="238" spans="1:10" ht="33.75">
      <c r="A238" s="7">
        <v>230</v>
      </c>
      <c r="B238" s="7">
        <v>191</v>
      </c>
      <c r="C238" s="9" t="s">
        <v>499</v>
      </c>
      <c r="D238" s="9" t="s">
        <v>7</v>
      </c>
      <c r="E238" s="9" t="s">
        <v>237</v>
      </c>
      <c r="F238" s="9" t="s">
        <v>245</v>
      </c>
      <c r="G238" s="9" t="s">
        <v>44</v>
      </c>
      <c r="H238" s="29">
        <v>13773</v>
      </c>
      <c r="I238" s="45">
        <v>41319</v>
      </c>
      <c r="J238" s="30">
        <v>3</v>
      </c>
    </row>
    <row r="239" spans="1:10" ht="33.75">
      <c r="A239" s="7">
        <v>231</v>
      </c>
      <c r="B239" s="7"/>
      <c r="C239" s="9" t="s">
        <v>201</v>
      </c>
      <c r="D239" s="9" t="s">
        <v>7</v>
      </c>
      <c r="E239" s="9" t="s">
        <v>401</v>
      </c>
      <c r="F239" s="9" t="s">
        <v>402</v>
      </c>
      <c r="G239" s="9" t="s">
        <v>44</v>
      </c>
      <c r="H239" s="29">
        <v>8816</v>
      </c>
      <c r="I239" s="45">
        <v>35264</v>
      </c>
      <c r="J239" s="30">
        <v>4</v>
      </c>
    </row>
    <row r="240" spans="1:10" ht="33.75">
      <c r="A240" s="7">
        <v>232</v>
      </c>
      <c r="B240" s="7"/>
      <c r="C240" s="9" t="s">
        <v>201</v>
      </c>
      <c r="D240" s="9" t="s">
        <v>7</v>
      </c>
      <c r="E240" s="9" t="s">
        <v>401</v>
      </c>
      <c r="F240" s="9" t="s">
        <v>403</v>
      </c>
      <c r="G240" s="9" t="s">
        <v>44</v>
      </c>
      <c r="H240" s="29">
        <v>1000</v>
      </c>
      <c r="I240" s="45">
        <v>4000</v>
      </c>
      <c r="J240" s="30">
        <v>4</v>
      </c>
    </row>
    <row r="241" spans="1:10" ht="22.5">
      <c r="A241" s="7">
        <v>233</v>
      </c>
      <c r="B241" s="7"/>
      <c r="C241" s="9" t="s">
        <v>201</v>
      </c>
      <c r="D241" s="9" t="s">
        <v>7</v>
      </c>
      <c r="E241" s="9" t="s">
        <v>404</v>
      </c>
      <c r="F241" s="9" t="s">
        <v>405</v>
      </c>
      <c r="G241" s="9" t="s">
        <v>44</v>
      </c>
      <c r="H241" s="29">
        <v>22322</v>
      </c>
      <c r="I241" s="45">
        <v>29019</v>
      </c>
      <c r="J241" s="30">
        <v>1.3</v>
      </c>
    </row>
    <row r="242" spans="1:10" ht="33.75">
      <c r="A242" s="7">
        <v>234</v>
      </c>
      <c r="B242" s="7"/>
      <c r="C242" s="9" t="s">
        <v>201</v>
      </c>
      <c r="D242" s="9" t="s">
        <v>7</v>
      </c>
      <c r="E242" s="9" t="s">
        <v>406</v>
      </c>
      <c r="F242" s="9" t="s">
        <v>407</v>
      </c>
      <c r="G242" s="9" t="s">
        <v>44</v>
      </c>
      <c r="H242" s="29">
        <v>10059</v>
      </c>
      <c r="I242" s="45">
        <v>30177</v>
      </c>
      <c r="J242" s="30">
        <v>3</v>
      </c>
    </row>
    <row r="243" spans="1:10" ht="33.75">
      <c r="A243" s="7">
        <v>235</v>
      </c>
      <c r="B243" s="7"/>
      <c r="C243" s="9" t="s">
        <v>201</v>
      </c>
      <c r="D243" s="9" t="s">
        <v>7</v>
      </c>
      <c r="E243" s="9" t="s">
        <v>408</v>
      </c>
      <c r="F243" s="9" t="s">
        <v>409</v>
      </c>
      <c r="G243" s="9" t="s">
        <v>44</v>
      </c>
      <c r="H243" s="29">
        <v>4871</v>
      </c>
      <c r="I243" s="45">
        <v>9100</v>
      </c>
      <c r="J243" s="30">
        <v>2.5</v>
      </c>
    </row>
    <row r="244" spans="1:10" ht="22.5">
      <c r="A244" s="7">
        <v>236</v>
      </c>
      <c r="B244" s="7"/>
      <c r="C244" s="9" t="s">
        <v>201</v>
      </c>
      <c r="D244" s="9" t="s">
        <v>7</v>
      </c>
      <c r="E244" s="9" t="s">
        <v>410</v>
      </c>
      <c r="F244" s="9" t="s">
        <v>411</v>
      </c>
      <c r="G244" s="9" t="s">
        <v>44</v>
      </c>
      <c r="H244" s="29">
        <v>9828</v>
      </c>
      <c r="I244" s="45">
        <v>24570</v>
      </c>
      <c r="J244" s="30">
        <v>2.5</v>
      </c>
    </row>
    <row r="245" spans="1:10" ht="33.75">
      <c r="A245" s="7">
        <v>237</v>
      </c>
      <c r="B245" s="7"/>
      <c r="C245" s="9" t="s">
        <v>201</v>
      </c>
      <c r="D245" s="9" t="s">
        <v>7</v>
      </c>
      <c r="E245" s="9" t="s">
        <v>412</v>
      </c>
      <c r="F245" s="9" t="s">
        <v>413</v>
      </c>
      <c r="G245" s="9" t="s">
        <v>44</v>
      </c>
      <c r="H245" s="29">
        <v>39527</v>
      </c>
      <c r="I245" s="45">
        <v>73076</v>
      </c>
      <c r="J245" s="30">
        <v>2</v>
      </c>
    </row>
    <row r="246" spans="1:10" ht="33.75">
      <c r="A246" s="7">
        <v>238</v>
      </c>
      <c r="B246" s="7"/>
      <c r="C246" s="9" t="s">
        <v>201</v>
      </c>
      <c r="D246" s="9" t="s">
        <v>7</v>
      </c>
      <c r="E246" s="9" t="s">
        <v>414</v>
      </c>
      <c r="F246" s="9" t="s">
        <v>415</v>
      </c>
      <c r="G246" s="9" t="s">
        <v>416</v>
      </c>
      <c r="H246" s="29">
        <v>16836</v>
      </c>
      <c r="I246" s="45">
        <v>20203</v>
      </c>
      <c r="J246" s="30">
        <v>1.2</v>
      </c>
    </row>
    <row r="247" spans="1:10" ht="33.75">
      <c r="A247" s="7">
        <v>239</v>
      </c>
      <c r="B247" s="7"/>
      <c r="C247" s="9" t="s">
        <v>201</v>
      </c>
      <c r="D247" s="9" t="s">
        <v>7</v>
      </c>
      <c r="E247" s="9" t="s">
        <v>414</v>
      </c>
      <c r="F247" s="9" t="s">
        <v>417</v>
      </c>
      <c r="G247" s="9" t="s">
        <v>416</v>
      </c>
      <c r="H247" s="29">
        <v>16835</v>
      </c>
      <c r="I247" s="45">
        <v>20202</v>
      </c>
      <c r="J247" s="30">
        <v>1.2</v>
      </c>
    </row>
    <row r="248" spans="1:10" ht="22.5">
      <c r="A248" s="7">
        <v>240</v>
      </c>
      <c r="B248" s="7">
        <v>192</v>
      </c>
      <c r="C248" s="38" t="s">
        <v>53</v>
      </c>
      <c r="D248" s="38" t="s">
        <v>7</v>
      </c>
      <c r="E248" s="38" t="s">
        <v>66</v>
      </c>
      <c r="F248" s="38" t="s">
        <v>67</v>
      </c>
      <c r="G248" s="38" t="s">
        <v>635</v>
      </c>
      <c r="H248" s="39">
        <v>88945</v>
      </c>
      <c r="I248" s="48" t="s">
        <v>636</v>
      </c>
      <c r="J248" s="40" t="s">
        <v>68</v>
      </c>
    </row>
    <row r="249" spans="1:10" ht="22.5">
      <c r="A249" s="7">
        <v>241</v>
      </c>
      <c r="B249" s="7">
        <v>193</v>
      </c>
      <c r="C249" s="38" t="s">
        <v>53</v>
      </c>
      <c r="D249" s="38" t="s">
        <v>7</v>
      </c>
      <c r="E249" s="38" t="s">
        <v>66</v>
      </c>
      <c r="F249" s="38" t="s">
        <v>69</v>
      </c>
      <c r="G249" s="38" t="s">
        <v>637</v>
      </c>
      <c r="H249" s="39">
        <v>16355</v>
      </c>
      <c r="I249" s="48" t="s">
        <v>70</v>
      </c>
      <c r="J249" s="40" t="s">
        <v>68</v>
      </c>
    </row>
    <row r="250" spans="1:10" ht="22.5">
      <c r="A250" s="7">
        <v>242</v>
      </c>
      <c r="B250" s="7">
        <v>194</v>
      </c>
      <c r="C250" s="38" t="s">
        <v>53</v>
      </c>
      <c r="D250" s="38" t="s">
        <v>7</v>
      </c>
      <c r="E250" s="38" t="s">
        <v>71</v>
      </c>
      <c r="F250" s="38" t="s">
        <v>72</v>
      </c>
      <c r="G250" s="38" t="s">
        <v>637</v>
      </c>
      <c r="H250" s="39">
        <v>41547</v>
      </c>
      <c r="I250" s="48">
        <v>81753</v>
      </c>
      <c r="J250" s="40" t="s">
        <v>56</v>
      </c>
    </row>
    <row r="251" spans="1:10" ht="33.75">
      <c r="A251" s="7">
        <v>243</v>
      </c>
      <c r="B251" s="7">
        <v>195</v>
      </c>
      <c r="C251" s="38" t="s">
        <v>53</v>
      </c>
      <c r="D251" s="38" t="s">
        <v>7</v>
      </c>
      <c r="E251" s="8" t="s">
        <v>73</v>
      </c>
      <c r="F251" s="8" t="s">
        <v>74</v>
      </c>
      <c r="G251" s="38" t="s">
        <v>637</v>
      </c>
      <c r="H251" s="10">
        <v>298120</v>
      </c>
      <c r="I251" s="19" t="s">
        <v>638</v>
      </c>
      <c r="J251" s="11" t="s">
        <v>75</v>
      </c>
    </row>
    <row r="252" spans="1:10" ht="22.5">
      <c r="A252" s="7">
        <v>244</v>
      </c>
      <c r="B252" s="7">
        <v>196</v>
      </c>
      <c r="C252" s="8" t="s">
        <v>514</v>
      </c>
      <c r="D252" s="9" t="s">
        <v>11</v>
      </c>
      <c r="E252" s="9" t="s">
        <v>78</v>
      </c>
      <c r="F252" s="9" t="s">
        <v>79</v>
      </c>
      <c r="G252" s="9" t="s">
        <v>80</v>
      </c>
      <c r="H252" s="14">
        <v>3042</v>
      </c>
      <c r="I252" s="45" t="s">
        <v>81</v>
      </c>
      <c r="J252" s="15" t="s">
        <v>76</v>
      </c>
    </row>
    <row r="253" spans="1:10" ht="22.5">
      <c r="A253" s="7">
        <v>245</v>
      </c>
      <c r="B253" s="7">
        <v>197</v>
      </c>
      <c r="C253" s="8" t="s">
        <v>639</v>
      </c>
      <c r="D253" s="9" t="s">
        <v>7</v>
      </c>
      <c r="E253" s="8" t="s">
        <v>82</v>
      </c>
      <c r="F253" s="8" t="s">
        <v>83</v>
      </c>
      <c r="G253" s="9" t="s">
        <v>77</v>
      </c>
      <c r="H253" s="10">
        <v>82066</v>
      </c>
      <c r="I253" s="19" t="s">
        <v>640</v>
      </c>
      <c r="J253" s="11" t="s">
        <v>641</v>
      </c>
    </row>
    <row r="254" spans="1:10" ht="67.5">
      <c r="A254" s="7">
        <v>246</v>
      </c>
      <c r="B254" s="7">
        <v>198</v>
      </c>
      <c r="C254" s="8" t="s">
        <v>639</v>
      </c>
      <c r="D254" s="8" t="s">
        <v>7</v>
      </c>
      <c r="E254" s="8" t="s">
        <v>136</v>
      </c>
      <c r="F254" s="9" t="s">
        <v>137</v>
      </c>
      <c r="G254" s="9" t="s">
        <v>138</v>
      </c>
      <c r="H254" s="14">
        <v>61532</v>
      </c>
      <c r="I254" s="45" t="s">
        <v>642</v>
      </c>
      <c r="J254" s="15" t="s">
        <v>139</v>
      </c>
    </row>
    <row r="255" spans="1:10" ht="67.5">
      <c r="A255" s="7">
        <v>247</v>
      </c>
      <c r="B255" s="7">
        <v>199</v>
      </c>
      <c r="C255" s="8" t="s">
        <v>639</v>
      </c>
      <c r="D255" s="8" t="s">
        <v>7</v>
      </c>
      <c r="E255" s="8" t="s">
        <v>136</v>
      </c>
      <c r="F255" s="9" t="s">
        <v>140</v>
      </c>
      <c r="G255" s="8" t="s">
        <v>88</v>
      </c>
      <c r="H255" s="14">
        <v>61016</v>
      </c>
      <c r="I255" s="45" t="s">
        <v>643</v>
      </c>
      <c r="J255" s="15" t="s">
        <v>141</v>
      </c>
    </row>
    <row r="256" spans="1:10" ht="22.5">
      <c r="A256" s="7">
        <v>248</v>
      </c>
      <c r="B256" s="7">
        <v>200</v>
      </c>
      <c r="C256" s="8" t="s">
        <v>639</v>
      </c>
      <c r="D256" s="8" t="s">
        <v>7</v>
      </c>
      <c r="E256" s="8" t="s">
        <v>136</v>
      </c>
      <c r="F256" s="8" t="s">
        <v>644</v>
      </c>
      <c r="G256" s="8" t="s">
        <v>88</v>
      </c>
      <c r="H256" s="10">
        <v>57807.47</v>
      </c>
      <c r="I256" s="19">
        <v>115614.94</v>
      </c>
      <c r="J256" s="11">
        <v>2</v>
      </c>
    </row>
    <row r="257" spans="1:10" ht="22.5">
      <c r="A257" s="7">
        <v>249</v>
      </c>
      <c r="B257" s="7">
        <v>201</v>
      </c>
      <c r="C257" s="8" t="s">
        <v>153</v>
      </c>
      <c r="D257" s="8" t="s">
        <v>7</v>
      </c>
      <c r="E257" s="8" t="s">
        <v>174</v>
      </c>
      <c r="F257" s="8" t="s">
        <v>175</v>
      </c>
      <c r="G257" s="8" t="s">
        <v>47</v>
      </c>
      <c r="H257" s="10">
        <v>158001</v>
      </c>
      <c r="I257" s="37" t="s">
        <v>51</v>
      </c>
      <c r="J257" s="18">
        <v>2</v>
      </c>
    </row>
    <row r="258" spans="1:10" ht="45">
      <c r="A258" s="7">
        <v>250</v>
      </c>
      <c r="B258" s="7">
        <v>202</v>
      </c>
      <c r="C258" s="8" t="s">
        <v>153</v>
      </c>
      <c r="D258" s="8" t="s">
        <v>7</v>
      </c>
      <c r="E258" s="8" t="s">
        <v>176</v>
      </c>
      <c r="F258" s="8" t="s">
        <v>177</v>
      </c>
      <c r="G258" s="8" t="s">
        <v>178</v>
      </c>
      <c r="H258" s="10">
        <v>41417</v>
      </c>
      <c r="I258" s="19" t="s">
        <v>179</v>
      </c>
      <c r="J258" s="11" t="s">
        <v>65</v>
      </c>
    </row>
    <row r="259" spans="1:10" ht="22.5">
      <c r="A259" s="7">
        <v>251</v>
      </c>
      <c r="B259" s="7">
        <v>203</v>
      </c>
      <c r="C259" s="8" t="s">
        <v>645</v>
      </c>
      <c r="D259" s="8" t="s">
        <v>11</v>
      </c>
      <c r="E259" s="8" t="s">
        <v>173</v>
      </c>
      <c r="F259" s="8" t="s">
        <v>180</v>
      </c>
      <c r="G259" s="8" t="s">
        <v>646</v>
      </c>
      <c r="H259" s="10">
        <v>60720</v>
      </c>
      <c r="I259" s="19">
        <v>60720</v>
      </c>
      <c r="J259" s="11">
        <v>2</v>
      </c>
    </row>
    <row r="260" spans="1:10" ht="22.5">
      <c r="A260" s="7">
        <v>252</v>
      </c>
      <c r="B260" s="7">
        <v>204</v>
      </c>
      <c r="C260" s="8" t="s">
        <v>153</v>
      </c>
      <c r="D260" s="9" t="s">
        <v>11</v>
      </c>
      <c r="E260" s="9" t="s">
        <v>181</v>
      </c>
      <c r="F260" s="7" t="s">
        <v>182</v>
      </c>
      <c r="G260" s="9" t="s">
        <v>183</v>
      </c>
      <c r="H260" s="14">
        <v>272047</v>
      </c>
      <c r="I260" s="37">
        <v>330160</v>
      </c>
      <c r="J260" s="18" t="s">
        <v>51</v>
      </c>
    </row>
    <row r="261" spans="1:10" ht="33.75">
      <c r="A261" s="7">
        <v>253</v>
      </c>
      <c r="B261" s="7">
        <v>205</v>
      </c>
      <c r="C261" s="8" t="s">
        <v>153</v>
      </c>
      <c r="D261" s="8" t="s">
        <v>7</v>
      </c>
      <c r="E261" s="8" t="s">
        <v>184</v>
      </c>
      <c r="F261" s="8" t="s">
        <v>185</v>
      </c>
      <c r="G261" s="8" t="s">
        <v>44</v>
      </c>
      <c r="H261" s="10">
        <v>10307</v>
      </c>
      <c r="I261" s="49" t="s">
        <v>51</v>
      </c>
      <c r="J261" s="18">
        <v>2</v>
      </c>
    </row>
    <row r="262" spans="1:10" ht="33.75">
      <c r="A262" s="7">
        <v>254</v>
      </c>
      <c r="B262" s="7">
        <v>206</v>
      </c>
      <c r="C262" s="8" t="s">
        <v>153</v>
      </c>
      <c r="D262" s="8" t="s">
        <v>7</v>
      </c>
      <c r="E262" s="8" t="s">
        <v>186</v>
      </c>
      <c r="F262" s="8" t="s">
        <v>187</v>
      </c>
      <c r="G262" s="8" t="s">
        <v>44</v>
      </c>
      <c r="H262" s="10">
        <v>10101</v>
      </c>
      <c r="I262" s="49" t="s">
        <v>51</v>
      </c>
      <c r="J262" s="18">
        <v>2</v>
      </c>
    </row>
    <row r="263" spans="1:10" ht="22.5">
      <c r="A263" s="7">
        <v>255</v>
      </c>
      <c r="B263" s="7">
        <v>207</v>
      </c>
      <c r="C263" s="8" t="s">
        <v>153</v>
      </c>
      <c r="D263" s="9" t="s">
        <v>11</v>
      </c>
      <c r="E263" s="9" t="s">
        <v>188</v>
      </c>
      <c r="F263" s="9" t="s">
        <v>189</v>
      </c>
      <c r="G263" s="8" t="s">
        <v>44</v>
      </c>
      <c r="H263" s="10">
        <v>5978</v>
      </c>
      <c r="I263" s="19">
        <v>11956</v>
      </c>
      <c r="J263" s="11">
        <v>2</v>
      </c>
    </row>
    <row r="264" spans="1:10" ht="22.5">
      <c r="A264" s="7">
        <v>256</v>
      </c>
      <c r="B264" s="7">
        <v>211</v>
      </c>
      <c r="C264" s="21" t="s">
        <v>520</v>
      </c>
      <c r="D264" s="9" t="s">
        <v>7</v>
      </c>
      <c r="E264" s="9" t="s">
        <v>289</v>
      </c>
      <c r="F264" s="9" t="s">
        <v>304</v>
      </c>
      <c r="G264" s="9" t="s">
        <v>304</v>
      </c>
      <c r="H264" s="14">
        <v>111354</v>
      </c>
      <c r="I264" s="45">
        <v>346480</v>
      </c>
      <c r="J264" s="15" t="s">
        <v>305</v>
      </c>
    </row>
    <row r="265" spans="1:10" ht="22.5">
      <c r="A265" s="7">
        <v>257</v>
      </c>
      <c r="B265" s="7">
        <v>212</v>
      </c>
      <c r="C265" s="21" t="s">
        <v>520</v>
      </c>
      <c r="D265" s="9" t="s">
        <v>7</v>
      </c>
      <c r="E265" s="9" t="s">
        <v>306</v>
      </c>
      <c r="F265" s="9" t="s">
        <v>307</v>
      </c>
      <c r="G265" s="9" t="s">
        <v>200</v>
      </c>
      <c r="H265" s="14">
        <v>858053</v>
      </c>
      <c r="I265" s="45" t="s">
        <v>51</v>
      </c>
      <c r="J265" s="15" t="s">
        <v>308</v>
      </c>
    </row>
    <row r="266" spans="1:10" ht="22.5">
      <c r="A266" s="7">
        <v>258</v>
      </c>
      <c r="B266" s="7">
        <v>213</v>
      </c>
      <c r="C266" s="21" t="s">
        <v>520</v>
      </c>
      <c r="D266" s="9" t="s">
        <v>7</v>
      </c>
      <c r="E266" s="9" t="s">
        <v>306</v>
      </c>
      <c r="F266" s="9" t="s">
        <v>307</v>
      </c>
      <c r="G266" s="9" t="s">
        <v>47</v>
      </c>
      <c r="H266" s="14">
        <v>46719</v>
      </c>
      <c r="I266" s="45" t="s">
        <v>51</v>
      </c>
      <c r="J266" s="15" t="s">
        <v>309</v>
      </c>
    </row>
    <row r="267" spans="1:10" ht="22.5">
      <c r="A267" s="7">
        <v>259</v>
      </c>
      <c r="B267" s="7">
        <v>214</v>
      </c>
      <c r="C267" s="21" t="s">
        <v>520</v>
      </c>
      <c r="D267" s="9" t="s">
        <v>7</v>
      </c>
      <c r="E267" s="9" t="s">
        <v>306</v>
      </c>
      <c r="F267" s="9" t="s">
        <v>307</v>
      </c>
      <c r="G267" s="9" t="s">
        <v>47</v>
      </c>
      <c r="H267" s="14">
        <v>40006</v>
      </c>
      <c r="I267" s="45" t="s">
        <v>51</v>
      </c>
      <c r="J267" s="15" t="s">
        <v>309</v>
      </c>
    </row>
    <row r="268" spans="1:10" ht="22.5">
      <c r="A268" s="7">
        <v>260</v>
      </c>
      <c r="B268" s="7">
        <v>215</v>
      </c>
      <c r="C268" s="21" t="s">
        <v>520</v>
      </c>
      <c r="D268" s="9" t="s">
        <v>7</v>
      </c>
      <c r="E268" s="9" t="s">
        <v>306</v>
      </c>
      <c r="F268" s="9" t="s">
        <v>307</v>
      </c>
      <c r="G268" s="9" t="s">
        <v>47</v>
      </c>
      <c r="H268" s="14">
        <v>20000</v>
      </c>
      <c r="I268" s="45" t="s">
        <v>51</v>
      </c>
      <c r="J268" s="15" t="s">
        <v>309</v>
      </c>
    </row>
    <row r="269" spans="1:10" ht="22.5">
      <c r="A269" s="7">
        <v>261</v>
      </c>
      <c r="B269" s="7">
        <v>216</v>
      </c>
      <c r="C269" s="21" t="s">
        <v>520</v>
      </c>
      <c r="D269" s="9" t="s">
        <v>7</v>
      </c>
      <c r="E269" s="9" t="s">
        <v>310</v>
      </c>
      <c r="F269" s="9" t="s">
        <v>304</v>
      </c>
      <c r="G269" s="9" t="s">
        <v>304</v>
      </c>
      <c r="H269" s="14">
        <v>55300</v>
      </c>
      <c r="I269" s="45" t="s">
        <v>51</v>
      </c>
      <c r="J269" s="18">
        <v>2</v>
      </c>
    </row>
    <row r="270" spans="1:10" ht="22.5">
      <c r="A270" s="7">
        <v>262</v>
      </c>
      <c r="B270" s="7">
        <v>217</v>
      </c>
      <c r="C270" s="21" t="s">
        <v>520</v>
      </c>
      <c r="D270" s="9" t="s">
        <v>7</v>
      </c>
      <c r="E270" s="9" t="s">
        <v>311</v>
      </c>
      <c r="F270" s="9" t="s">
        <v>312</v>
      </c>
      <c r="G270" s="9" t="s">
        <v>200</v>
      </c>
      <c r="H270" s="14">
        <v>16833</v>
      </c>
      <c r="I270" s="45" t="s">
        <v>51</v>
      </c>
      <c r="J270" s="15" t="s">
        <v>309</v>
      </c>
    </row>
    <row r="271" spans="1:10" ht="22.5">
      <c r="A271" s="7">
        <v>263</v>
      </c>
      <c r="B271" s="7">
        <v>218</v>
      </c>
      <c r="C271" s="21" t="s">
        <v>520</v>
      </c>
      <c r="D271" s="9" t="s">
        <v>7</v>
      </c>
      <c r="E271" s="9" t="s">
        <v>311</v>
      </c>
      <c r="F271" s="9" t="s">
        <v>312</v>
      </c>
      <c r="G271" s="9" t="s">
        <v>200</v>
      </c>
      <c r="H271" s="14">
        <v>17073</v>
      </c>
      <c r="I271" s="45" t="s">
        <v>51</v>
      </c>
      <c r="J271" s="15" t="s">
        <v>309</v>
      </c>
    </row>
    <row r="272" spans="1:10" ht="22.5">
      <c r="A272" s="7">
        <v>264</v>
      </c>
      <c r="B272" s="7">
        <v>219</v>
      </c>
      <c r="C272" s="21" t="s">
        <v>520</v>
      </c>
      <c r="D272" s="9" t="s">
        <v>7</v>
      </c>
      <c r="E272" s="9" t="s">
        <v>313</v>
      </c>
      <c r="F272" s="9" t="s">
        <v>314</v>
      </c>
      <c r="G272" s="9" t="s">
        <v>315</v>
      </c>
      <c r="H272" s="14">
        <v>30675</v>
      </c>
      <c r="I272" s="45" t="s">
        <v>51</v>
      </c>
      <c r="J272" s="15" t="s">
        <v>309</v>
      </c>
    </row>
    <row r="273" spans="1:10" ht="22.5">
      <c r="A273" s="7">
        <v>265</v>
      </c>
      <c r="B273" s="7">
        <v>220</v>
      </c>
      <c r="C273" s="21" t="s">
        <v>520</v>
      </c>
      <c r="D273" s="9" t="s">
        <v>7</v>
      </c>
      <c r="E273" s="9" t="s">
        <v>316</v>
      </c>
      <c r="F273" s="9" t="s">
        <v>317</v>
      </c>
      <c r="G273" s="9" t="s">
        <v>200</v>
      </c>
      <c r="H273" s="14">
        <v>10924</v>
      </c>
      <c r="I273" s="45" t="s">
        <v>51</v>
      </c>
      <c r="J273" s="15" t="s">
        <v>309</v>
      </c>
    </row>
    <row r="274" spans="1:10" ht="13.5">
      <c r="A274" s="7">
        <v>266</v>
      </c>
      <c r="B274" s="7"/>
      <c r="C274" s="21" t="s">
        <v>202</v>
      </c>
      <c r="D274" s="9" t="s">
        <v>7</v>
      </c>
      <c r="E274" s="9" t="s">
        <v>396</v>
      </c>
      <c r="F274" s="9" t="s">
        <v>647</v>
      </c>
      <c r="G274" s="9" t="s">
        <v>323</v>
      </c>
      <c r="H274" s="14">
        <v>81888</v>
      </c>
      <c r="I274" s="45" t="s">
        <v>648</v>
      </c>
      <c r="J274" s="15">
        <v>2</v>
      </c>
    </row>
    <row r="275" spans="1:10" ht="13.5">
      <c r="A275" s="7">
        <v>267</v>
      </c>
      <c r="B275" s="7"/>
      <c r="C275" s="21" t="s">
        <v>93</v>
      </c>
      <c r="D275" s="9" t="s">
        <v>7</v>
      </c>
      <c r="E275" s="9" t="s">
        <v>649</v>
      </c>
      <c r="F275" s="9" t="s">
        <v>375</v>
      </c>
      <c r="G275" s="9" t="s">
        <v>44</v>
      </c>
      <c r="H275" s="14">
        <v>883471</v>
      </c>
      <c r="I275" s="45" t="s">
        <v>51</v>
      </c>
      <c r="J275" s="15">
        <v>2</v>
      </c>
    </row>
    <row r="276" spans="1:10" ht="13.5">
      <c r="A276" s="7">
        <v>268</v>
      </c>
      <c r="B276" s="7"/>
      <c r="C276" s="21" t="s">
        <v>93</v>
      </c>
      <c r="D276" s="9" t="s">
        <v>7</v>
      </c>
      <c r="E276" s="9" t="s">
        <v>376</v>
      </c>
      <c r="F276" s="9" t="s">
        <v>377</v>
      </c>
      <c r="G276" s="9" t="s">
        <v>44</v>
      </c>
      <c r="H276" s="14">
        <v>41895</v>
      </c>
      <c r="I276" s="45" t="s">
        <v>51</v>
      </c>
      <c r="J276" s="15">
        <v>2</v>
      </c>
    </row>
    <row r="277" spans="1:10" ht="22.5">
      <c r="A277" s="7">
        <v>269</v>
      </c>
      <c r="B277" s="7">
        <v>229</v>
      </c>
      <c r="C277" s="8" t="s">
        <v>650</v>
      </c>
      <c r="D277" s="9" t="s">
        <v>7</v>
      </c>
      <c r="E277" s="9" t="s">
        <v>118</v>
      </c>
      <c r="F277" s="9" t="s">
        <v>119</v>
      </c>
      <c r="G277" s="9" t="s">
        <v>47</v>
      </c>
      <c r="H277" s="34">
        <f>30/0.0015</f>
        <v>20000</v>
      </c>
      <c r="I277" s="45">
        <v>56856</v>
      </c>
      <c r="J277" s="15">
        <v>3</v>
      </c>
    </row>
    <row r="278" spans="1:10" ht="22.5">
      <c r="A278" s="7">
        <v>270</v>
      </c>
      <c r="B278" s="7"/>
      <c r="C278" s="8" t="s">
        <v>203</v>
      </c>
      <c r="D278" s="9" t="s">
        <v>7</v>
      </c>
      <c r="E278" s="9" t="s">
        <v>427</v>
      </c>
      <c r="F278" s="9" t="s">
        <v>428</v>
      </c>
      <c r="G278" s="9" t="s">
        <v>47</v>
      </c>
      <c r="H278" s="41">
        <v>13333.333333333334</v>
      </c>
      <c r="I278" s="45">
        <v>37464</v>
      </c>
      <c r="J278" s="15">
        <v>3</v>
      </c>
    </row>
    <row r="279" spans="1:10" ht="22.5">
      <c r="A279" s="7">
        <v>271</v>
      </c>
      <c r="B279" s="7"/>
      <c r="C279" s="8" t="s">
        <v>203</v>
      </c>
      <c r="D279" s="9" t="s">
        <v>7</v>
      </c>
      <c r="E279" s="9" t="s">
        <v>427</v>
      </c>
      <c r="F279" s="9" t="s">
        <v>429</v>
      </c>
      <c r="G279" s="9" t="s">
        <v>47</v>
      </c>
      <c r="H279" s="14">
        <v>25012</v>
      </c>
      <c r="I279" s="45">
        <v>68740.5</v>
      </c>
      <c r="J279" s="15">
        <v>3</v>
      </c>
    </row>
    <row r="280" spans="1:10" ht="22.5">
      <c r="A280" s="7">
        <v>272</v>
      </c>
      <c r="B280" s="7"/>
      <c r="C280" s="8" t="s">
        <v>203</v>
      </c>
      <c r="D280" s="9" t="s">
        <v>7</v>
      </c>
      <c r="E280" s="9" t="s">
        <v>430</v>
      </c>
      <c r="F280" s="9" t="s">
        <v>431</v>
      </c>
      <c r="G280" s="9" t="s">
        <v>47</v>
      </c>
      <c r="H280" s="14">
        <v>16954</v>
      </c>
      <c r="I280" s="45">
        <v>56856</v>
      </c>
      <c r="J280" s="15">
        <v>3</v>
      </c>
    </row>
    <row r="281" spans="1:10" ht="22.5">
      <c r="A281" s="7">
        <v>273</v>
      </c>
      <c r="B281" s="7"/>
      <c r="C281" s="8" t="s">
        <v>203</v>
      </c>
      <c r="D281" s="9" t="s">
        <v>7</v>
      </c>
      <c r="E281" s="9" t="s">
        <v>430</v>
      </c>
      <c r="F281" s="9" t="s">
        <v>432</v>
      </c>
      <c r="G281" s="9" t="s">
        <v>47</v>
      </c>
      <c r="H281" s="41">
        <v>155453.33333333334</v>
      </c>
      <c r="I281" s="45">
        <v>466360</v>
      </c>
      <c r="J281" s="15">
        <v>3</v>
      </c>
    </row>
    <row r="282" spans="1:10" ht="22.5">
      <c r="A282" s="7">
        <v>274</v>
      </c>
      <c r="B282" s="7"/>
      <c r="C282" s="8" t="s">
        <v>203</v>
      </c>
      <c r="D282" s="9" t="s">
        <v>7</v>
      </c>
      <c r="E282" s="9" t="s">
        <v>433</v>
      </c>
      <c r="F282" s="9" t="s">
        <v>434</v>
      </c>
      <c r="G282" s="9" t="s">
        <v>47</v>
      </c>
      <c r="H282" s="41">
        <v>47684.666666666664</v>
      </c>
      <c r="I282" s="45">
        <v>121038</v>
      </c>
      <c r="J282" s="15">
        <v>3</v>
      </c>
    </row>
    <row r="283" spans="1:10" ht="22.5">
      <c r="A283" s="7">
        <v>275</v>
      </c>
      <c r="B283" s="7"/>
      <c r="C283" s="8" t="s">
        <v>203</v>
      </c>
      <c r="D283" s="9" t="s">
        <v>7</v>
      </c>
      <c r="E283" s="9" t="s">
        <v>435</v>
      </c>
      <c r="F283" s="9" t="s">
        <v>436</v>
      </c>
      <c r="G283" s="9" t="s">
        <v>47</v>
      </c>
      <c r="H283" s="41">
        <v>33333.333333333336</v>
      </c>
      <c r="I283" s="45">
        <v>92205</v>
      </c>
      <c r="J283" s="15">
        <v>3</v>
      </c>
    </row>
    <row r="284" spans="1:10" ht="22.5">
      <c r="A284" s="7">
        <v>276</v>
      </c>
      <c r="B284" s="7"/>
      <c r="C284" s="8" t="s">
        <v>203</v>
      </c>
      <c r="D284" s="9" t="s">
        <v>7</v>
      </c>
      <c r="E284" s="9" t="s">
        <v>437</v>
      </c>
      <c r="F284" s="9" t="s">
        <v>438</v>
      </c>
      <c r="G284" s="9" t="s">
        <v>47</v>
      </c>
      <c r="H284" s="41">
        <v>54195.333333333336</v>
      </c>
      <c r="I284" s="45">
        <v>162586</v>
      </c>
      <c r="J284" s="15">
        <v>3</v>
      </c>
    </row>
    <row r="285" spans="1:10" ht="22.5">
      <c r="A285" s="7">
        <v>277</v>
      </c>
      <c r="B285" s="7"/>
      <c r="C285" s="8" t="s">
        <v>203</v>
      </c>
      <c r="D285" s="9" t="s">
        <v>7</v>
      </c>
      <c r="E285" s="9" t="s">
        <v>435</v>
      </c>
      <c r="F285" s="9" t="s">
        <v>439</v>
      </c>
      <c r="G285" s="9" t="s">
        <v>47</v>
      </c>
      <c r="H285" s="14">
        <v>120000</v>
      </c>
      <c r="I285" s="45">
        <v>360000</v>
      </c>
      <c r="J285" s="15">
        <v>3</v>
      </c>
    </row>
    <row r="286" spans="1:10" ht="22.5">
      <c r="A286" s="7">
        <v>278</v>
      </c>
      <c r="B286" s="7"/>
      <c r="C286" s="8" t="s">
        <v>203</v>
      </c>
      <c r="D286" s="9" t="s">
        <v>7</v>
      </c>
      <c r="E286" s="9" t="s">
        <v>440</v>
      </c>
      <c r="F286" s="9" t="s">
        <v>441</v>
      </c>
      <c r="G286" s="9" t="s">
        <v>47</v>
      </c>
      <c r="H286" s="14">
        <v>274667</v>
      </c>
      <c r="I286" s="45">
        <v>824001</v>
      </c>
      <c r="J286" s="15">
        <v>3</v>
      </c>
    </row>
    <row r="287" spans="1:10" ht="78.75">
      <c r="A287" s="7" t="s">
        <v>651</v>
      </c>
      <c r="B287" s="7"/>
      <c r="C287" s="21" t="s">
        <v>652</v>
      </c>
      <c r="D287" s="9" t="s">
        <v>7</v>
      </c>
      <c r="E287" s="58" t="s">
        <v>653</v>
      </c>
      <c r="F287" s="59"/>
      <c r="G287" s="9" t="s">
        <v>654</v>
      </c>
      <c r="H287" s="14">
        <v>5243684</v>
      </c>
      <c r="I287" s="37" t="s">
        <v>655</v>
      </c>
      <c r="J287" s="18" t="s">
        <v>655</v>
      </c>
    </row>
    <row r="288" ht="13.5">
      <c r="J288" s="3"/>
    </row>
    <row r="289" ht="13.5">
      <c r="J289" s="3"/>
    </row>
    <row r="290" spans="1:10" ht="13.5">
      <c r="A290" s="3"/>
      <c r="B290" s="3"/>
      <c r="J290" s="3"/>
    </row>
    <row r="291" ht="13.5">
      <c r="J291" s="3"/>
    </row>
    <row r="292" ht="13.5">
      <c r="J292" s="3"/>
    </row>
    <row r="294" ht="13.5">
      <c r="J294" s="3"/>
    </row>
    <row r="295" ht="13.5">
      <c r="J295" s="3"/>
    </row>
    <row r="296" ht="13.5">
      <c r="J296" s="3"/>
    </row>
    <row r="297" ht="13.5">
      <c r="J297" s="3"/>
    </row>
    <row r="298" ht="13.5">
      <c r="J298" s="3"/>
    </row>
    <row r="299" ht="13.5">
      <c r="J299" s="3"/>
    </row>
    <row r="300" ht="13.5">
      <c r="J300" s="3"/>
    </row>
    <row r="301" ht="13.5">
      <c r="J301" s="3"/>
    </row>
    <row r="302" ht="13.5">
      <c r="J302" s="3"/>
    </row>
    <row r="303" ht="13.5">
      <c r="J303" s="3"/>
    </row>
    <row r="304" ht="13.5">
      <c r="J304" s="3"/>
    </row>
    <row r="305" ht="13.5">
      <c r="J305" s="3"/>
    </row>
    <row r="306" ht="13.5">
      <c r="J306" s="3"/>
    </row>
  </sheetData>
  <sheetProtection/>
  <mergeCells count="36">
    <mergeCell ref="A2:J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A134:A135"/>
    <mergeCell ref="B134:B135"/>
    <mergeCell ref="C134:C135"/>
    <mergeCell ref="D134:D135"/>
    <mergeCell ref="E134:E135"/>
    <mergeCell ref="G134:G135"/>
    <mergeCell ref="A185:A187"/>
    <mergeCell ref="B185:B187"/>
    <mergeCell ref="C185:C187"/>
    <mergeCell ref="D185:D187"/>
    <mergeCell ref="E185:E187"/>
    <mergeCell ref="G185:G187"/>
    <mergeCell ref="A188:A189"/>
    <mergeCell ref="B188:B189"/>
    <mergeCell ref="C188:C189"/>
    <mergeCell ref="D188:D189"/>
    <mergeCell ref="E188:E189"/>
    <mergeCell ref="G188:G189"/>
    <mergeCell ref="I188:I189"/>
    <mergeCell ref="J188:J189"/>
    <mergeCell ref="E287:F287"/>
    <mergeCell ref="H185:H187"/>
    <mergeCell ref="I185:I187"/>
    <mergeCell ref="J185:J187"/>
    <mergeCell ref="H188:H18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dcterms:created xsi:type="dcterms:W3CDTF">2006-09-16T00:00:00Z</dcterms:created>
  <dcterms:modified xsi:type="dcterms:W3CDTF">2019-03-22T06:33:24Z</dcterms:modified>
  <cp:category/>
  <cp:version/>
  <cp:contentType/>
  <cp:contentStatus/>
</cp:coreProperties>
</file>